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<sst xmlns="http://schemas.openxmlformats.org/spreadsheetml/2006/main" count="348" uniqueCount="118">
  <si>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</si>
  <si>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</si>
  <si>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</si>
  <si>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</si>
  <si>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</si>
  <si>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</si>
  <si>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</si>
  <si>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</si>
  <si>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</si>
  <si>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</si>
  <si>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</si>
  <si>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</si>
  <si>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</si>
  <si>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</si>
  <si>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</si>
  <si>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</si>
  <si>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</si>
  <si>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</si>
  <si>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</si>
  <si>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</si>
  <si>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</si>
  <si>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</si>
  <si>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</si>
  <si>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</si>
  <si>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</si>
  <si>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>1월</t>
  </si>
  <si>
    <t xml:space="preserve"> </t>
  </si>
  <si>
    <t>소계</t>
  </si>
  <si>
    <t>2월</t>
  </si>
  <si>
    <t>3월</t>
  </si>
  <si>
    <t>4월</t>
  </si>
  <si>
    <t>5월</t>
  </si>
  <si>
    <t>6월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</si>
  <si>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</si>
  <si>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</si>
  <si>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</si>
  <si>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</si>
  <si>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일반한식</t>
  </si>
  <si>
    <t>서양음식</t>
  </si>
  <si>
    <t>제과점</t>
  </si>
  <si>
    <t>처장단 오찬 간담회</t>
  </si>
  <si>
    <t>원 발전방안 논의</t>
  </si>
  <si>
    <t>부서 업무협의</t>
  </si>
  <si>
    <t>인터넷종합Mall</t>
  </si>
  <si>
    <t>일식회집</t>
  </si>
  <si>
    <t>스넥</t>
  </si>
  <si>
    <t>인터넷P/G</t>
  </si>
  <si>
    <t>원 현안사항 논의</t>
  </si>
  <si>
    <t>처장회의</t>
  </si>
  <si>
    <t>유관기관 업무협의</t>
  </si>
  <si>
    <t>교학부총장 2020년 상반기 업무추진비 집행내역</t>
  </si>
  <si>
    <t>교학부총장 2020년 1월 업무추진비 집행내역</t>
  </si>
  <si>
    <t>교학부총장 2020년 2월 업무추진비 집행내역</t>
  </si>
  <si>
    <t>교학부총장 2020년 3월 업무추진비 집행내역</t>
  </si>
  <si>
    <t>교학부총장 2020년 4월 업무추진비 집행내역</t>
  </si>
  <si>
    <t>교학부총장 2020년 5월 업무추진비 집행내역</t>
  </si>
  <si>
    <t>교학부총장 2020년 6월 업무추진비 집행내역</t>
  </si>
  <si>
    <t>2020-01-21</t>
  </si>
  <si>
    <t>2020-01-07</t>
  </si>
  <si>
    <t>2020-01-03</t>
  </si>
  <si>
    <t>2020-01-08</t>
  </si>
  <si>
    <t>2020-01-20</t>
  </si>
  <si>
    <t>2020-01-31</t>
  </si>
  <si>
    <t>2020-01-28</t>
  </si>
  <si>
    <t>2020-01-30</t>
  </si>
  <si>
    <t>내빈용 다과구매</t>
  </si>
  <si>
    <t>2020-02-06</t>
  </si>
  <si>
    <t>2020-02-14</t>
  </si>
  <si>
    <t>2020-02-11</t>
  </si>
  <si>
    <t>2020-02-21</t>
  </si>
  <si>
    <t>2020-02-20</t>
  </si>
  <si>
    <t>2020-02-26</t>
  </si>
  <si>
    <t>2020-02-27</t>
  </si>
  <si>
    <t>2020-02-24</t>
  </si>
  <si>
    <t>현안사항 논의</t>
  </si>
  <si>
    <t>업무협의</t>
  </si>
  <si>
    <t>COVID-19 비상대책실무자회의</t>
  </si>
  <si>
    <t>학사조직개편TF 회의</t>
  </si>
  <si>
    <t>처장단 오찬간담회</t>
  </si>
  <si>
    <t>2020-03-06</t>
  </si>
  <si>
    <t>2020-03-19</t>
  </si>
  <si>
    <t>2020-03-10</t>
  </si>
  <si>
    <t>2020-03-03</t>
  </si>
  <si>
    <t>2020-03-09</t>
  </si>
  <si>
    <t>2020-03-05</t>
  </si>
  <si>
    <t>2020-03-02</t>
  </si>
  <si>
    <t>업무 추진사항 논의</t>
  </si>
  <si>
    <t>2020-03-27</t>
  </si>
  <si>
    <t>2020-04-01</t>
  </si>
  <si>
    <t>2020-04-03</t>
  </si>
  <si>
    <t>2020-04-06</t>
  </si>
  <si>
    <t>2020-04-08</t>
  </si>
  <si>
    <t>2020-04-17</t>
  </si>
  <si>
    <t>2020-04-20</t>
  </si>
  <si>
    <t>2020-04-21</t>
  </si>
  <si>
    <t>2020-04-22</t>
  </si>
  <si>
    <t>2020-04-23</t>
  </si>
  <si>
    <t>2020-04-28</t>
  </si>
  <si>
    <t>GIST대학 전공 심의 관련 협의</t>
  </si>
  <si>
    <t>원 홍보방안 협의</t>
  </si>
  <si>
    <t>2020-05-06</t>
  </si>
  <si>
    <t>2020-05-13</t>
  </si>
  <si>
    <t>2020-05-14</t>
  </si>
  <si>
    <t>2020-05-15</t>
  </si>
  <si>
    <t>2020-05-18</t>
  </si>
  <si>
    <t>2020-05-25</t>
  </si>
  <si>
    <t>원 발전방안 협의</t>
  </si>
  <si>
    <t>2020-06-01</t>
  </si>
  <si>
    <t>2020-06-10</t>
  </si>
  <si>
    <t>2020-06-15</t>
  </si>
  <si>
    <t>2020-06-17</t>
  </si>
  <si>
    <t>2020-06-22</t>
  </si>
  <si>
    <t>2020-06-29</t>
  </si>
  <si>
    <t>기타음료식품</t>
  </si>
  <si>
    <t>COVID-19 비상대책실무자회의</t>
  </si>
  <si>
    <t>교원 초청 간담회</t>
  </si>
  <si>
    <t>직원 초청 간담회</t>
  </si>
  <si>
    <t>실무부서 현안사항 논의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</si>
</sst>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9" fontId="5" fillId="34" borderId="21" xfId="0" applyNumberFormat="1" applyFont="1" applyFill="1" applyBorder="1" applyAlignment="1">
      <alignment horizontal="center" vertical="center"/>
    </xf>
    <xf numFmtId="179" fontId="47" fillId="0" borderId="11" xfId="0" applyNumberFormat="1" applyFont="1" applyBorder="1" applyAlignment="1" quotePrefix="1">
      <alignment horizontal="right" vertical="center"/>
    </xf>
    <xf numFmtId="179" fontId="47" fillId="0" borderId="31" xfId="0" applyNumberFormat="1" applyFont="1" applyBorder="1" applyAlignment="1" quotePrefix="1">
      <alignment horizontal="right" vertical="center"/>
    </xf>
    <xf numFmtId="179" fontId="47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7" fillId="0" borderId="15" xfId="0" applyNumberFormat="1" applyFont="1" applyBorder="1" applyAlignment="1" quotePrefix="1">
      <alignment horizontal="right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218" fontId="47" fillId="0" borderId="35" xfId="0" applyNumberFormat="1" applyFont="1" applyBorder="1" applyAlignment="1" quotePrefix="1">
      <alignment horizontal="center" vertical="center"/>
    </xf>
    <xf numFmtId="218" fontId="47" fillId="0" borderId="36" xfId="0" applyNumberFormat="1" applyFont="1" applyBorder="1" applyAlignment="1" quotePrefix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/>
    </xf>
    <xf numFmtId="0" fontId="47" fillId="0" borderId="42" xfId="0" applyFont="1" applyBorder="1" applyAlignment="1">
      <alignment horizontal="left" vertical="center"/>
    </xf>
    <xf numFmtId="0" fontId="47" fillId="0" borderId="31" xfId="0" applyFont="1" applyBorder="1" applyAlignment="1" quotePrefix="1">
      <alignment horizontal="left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0" fontId="47" fillId="0" borderId="4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50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21</v>
      </c>
      <c r="B3" s="84"/>
      <c r="C3" s="84"/>
      <c r="D3" s="40"/>
      <c r="E3" s="6"/>
    </row>
    <row r="4" spans="1:6" ht="19.5" customHeight="1">
      <c r="A4" s="85" t="s">
        <v>22</v>
      </c>
      <c r="B4" s="86"/>
      <c r="C4" s="87"/>
      <c r="D4" s="41" t="s">
        <v>23</v>
      </c>
      <c r="E4" s="88" t="s">
        <v>24</v>
      </c>
      <c r="F4" s="89"/>
    </row>
    <row r="5" spans="1:6" ht="19.5" customHeight="1">
      <c r="A5" s="74" t="s">
        <v>25</v>
      </c>
      <c r="B5" s="45" t="s">
        <v>34</v>
      </c>
      <c r="C5" s="46"/>
      <c r="D5" s="55">
        <f>'1월 '!D5</f>
        <v>612980</v>
      </c>
      <c r="E5" s="65" t="s">
        <v>26</v>
      </c>
      <c r="F5" s="66"/>
    </row>
    <row r="6" spans="1:6" ht="19.5" customHeight="1">
      <c r="A6" s="75"/>
      <c r="B6" s="47" t="s">
        <v>35</v>
      </c>
      <c r="C6" s="50"/>
      <c r="D6" s="55">
        <f>'1월 '!D6</f>
        <v>0</v>
      </c>
      <c r="E6" s="67" t="s">
        <v>26</v>
      </c>
      <c r="F6" s="68"/>
    </row>
    <row r="7" spans="1:6" ht="19.5" customHeight="1">
      <c r="A7" s="75"/>
      <c r="B7" s="48" t="s">
        <v>36</v>
      </c>
      <c r="C7" s="49"/>
      <c r="D7" s="55">
        <f>'1월 '!D7</f>
        <v>0</v>
      </c>
      <c r="E7" s="79"/>
      <c r="F7" s="80"/>
    </row>
    <row r="8" spans="1:6" ht="19.5" customHeight="1">
      <c r="A8" s="76"/>
      <c r="B8" s="52" t="s">
        <v>27</v>
      </c>
      <c r="C8" s="51"/>
      <c r="D8" s="63">
        <f>SUM(D5:D7)</f>
        <v>612980</v>
      </c>
      <c r="E8" s="69"/>
      <c r="F8" s="70"/>
    </row>
    <row r="9" spans="1:6" ht="19.5" customHeight="1">
      <c r="A9" s="74" t="s">
        <v>28</v>
      </c>
      <c r="B9" s="45" t="s">
        <v>34</v>
      </c>
      <c r="C9" s="46"/>
      <c r="D9" s="64">
        <f>2월!D5</f>
        <v>1175700</v>
      </c>
      <c r="E9" s="65" t="s">
        <v>26</v>
      </c>
      <c r="F9" s="66"/>
    </row>
    <row r="10" spans="1:6" ht="19.5" customHeight="1">
      <c r="A10" s="75"/>
      <c r="B10" s="47" t="s">
        <v>35</v>
      </c>
      <c r="C10" s="50"/>
      <c r="D10" s="64">
        <f>2월!D6</f>
        <v>0</v>
      </c>
      <c r="E10" s="67" t="s">
        <v>26</v>
      </c>
      <c r="F10" s="68"/>
    </row>
    <row r="11" spans="1:6" ht="19.5" customHeight="1">
      <c r="A11" s="75"/>
      <c r="B11" s="48" t="s">
        <v>36</v>
      </c>
      <c r="C11" s="49"/>
      <c r="D11" s="64">
        <f>2월!D7</f>
        <v>0</v>
      </c>
      <c r="E11" s="79"/>
      <c r="F11" s="80"/>
    </row>
    <row r="12" spans="1:6" ht="19.5" customHeight="1">
      <c r="A12" s="76"/>
      <c r="B12" s="53" t="s">
        <v>27</v>
      </c>
      <c r="C12" s="51"/>
      <c r="D12" s="63">
        <f>SUM(D9:D11)</f>
        <v>1175700</v>
      </c>
      <c r="E12" s="69"/>
      <c r="F12" s="70"/>
    </row>
    <row r="13" spans="1:6" ht="19.5" customHeight="1">
      <c r="A13" s="74" t="s">
        <v>29</v>
      </c>
      <c r="B13" s="45" t="s">
        <v>34</v>
      </c>
      <c r="C13" s="46"/>
      <c r="D13" s="64">
        <f>3월!D5</f>
        <v>746912</v>
      </c>
      <c r="E13" s="65" t="s">
        <v>26</v>
      </c>
      <c r="F13" s="66"/>
    </row>
    <row r="14" spans="1:6" ht="19.5" customHeight="1">
      <c r="A14" s="75"/>
      <c r="B14" s="47" t="s">
        <v>35</v>
      </c>
      <c r="C14" s="50"/>
      <c r="D14" s="64">
        <f>3월!D6</f>
        <v>0</v>
      </c>
      <c r="E14" s="67" t="s">
        <v>26</v>
      </c>
      <c r="F14" s="68"/>
    </row>
    <row r="15" spans="1:6" ht="19.5" customHeight="1">
      <c r="A15" s="75"/>
      <c r="B15" s="48" t="s">
        <v>36</v>
      </c>
      <c r="C15" s="49"/>
      <c r="D15" s="64">
        <f>3월!D7</f>
        <v>0</v>
      </c>
      <c r="E15" s="79"/>
      <c r="F15" s="80"/>
    </row>
    <row r="16" spans="1:6" ht="19.5" customHeight="1">
      <c r="A16" s="76"/>
      <c r="B16" s="53" t="s">
        <v>27</v>
      </c>
      <c r="C16" s="51"/>
      <c r="D16" s="63">
        <f>SUM(D13:D15)</f>
        <v>746912</v>
      </c>
      <c r="E16" s="69"/>
      <c r="F16" s="70"/>
    </row>
    <row r="17" spans="1:6" ht="19.5" customHeight="1">
      <c r="A17" s="74" t="s">
        <v>30</v>
      </c>
      <c r="B17" s="45" t="s">
        <v>34</v>
      </c>
      <c r="C17" s="46"/>
      <c r="D17" s="64">
        <f>4월!D5</f>
        <v>3263680</v>
      </c>
      <c r="E17" s="65" t="s">
        <v>26</v>
      </c>
      <c r="F17" s="66"/>
    </row>
    <row r="18" spans="1:6" ht="19.5" customHeight="1">
      <c r="A18" s="75"/>
      <c r="B18" s="47" t="s">
        <v>35</v>
      </c>
      <c r="C18" s="50"/>
      <c r="D18" s="64">
        <f>4월!D6</f>
        <v>0</v>
      </c>
      <c r="E18" s="67" t="s">
        <v>26</v>
      </c>
      <c r="F18" s="68"/>
    </row>
    <row r="19" spans="1:6" ht="19.5" customHeight="1">
      <c r="A19" s="75"/>
      <c r="B19" s="48" t="s">
        <v>36</v>
      </c>
      <c r="C19" s="49"/>
      <c r="D19" s="64">
        <f>4월!D7</f>
        <v>0</v>
      </c>
      <c r="E19" s="79"/>
      <c r="F19" s="80"/>
    </row>
    <row r="20" spans="1:6" ht="19.5" customHeight="1">
      <c r="A20" s="76"/>
      <c r="B20" s="53" t="s">
        <v>27</v>
      </c>
      <c r="C20" s="51"/>
      <c r="D20" s="63">
        <f>SUM(D17:D19)</f>
        <v>3263680</v>
      </c>
      <c r="E20" s="69"/>
      <c r="F20" s="70"/>
    </row>
    <row r="21" spans="1:6" ht="19.5" customHeight="1">
      <c r="A21" s="74" t="s">
        <v>31</v>
      </c>
      <c r="B21" s="45" t="s">
        <v>34</v>
      </c>
      <c r="C21" s="46"/>
      <c r="D21" s="64">
        <f>5월!D5</f>
        <v>408100</v>
      </c>
      <c r="E21" s="65" t="s">
        <v>26</v>
      </c>
      <c r="F21" s="66"/>
    </row>
    <row r="22" spans="1:6" ht="19.5" customHeight="1">
      <c r="A22" s="75"/>
      <c r="B22" s="47" t="s">
        <v>35</v>
      </c>
      <c r="C22" s="50"/>
      <c r="D22" s="64">
        <f>5월!D6</f>
        <v>0</v>
      </c>
      <c r="E22" s="67" t="s">
        <v>26</v>
      </c>
      <c r="F22" s="68"/>
    </row>
    <row r="23" spans="1:6" ht="19.5" customHeight="1">
      <c r="A23" s="75"/>
      <c r="B23" s="48" t="s">
        <v>36</v>
      </c>
      <c r="C23" s="49"/>
      <c r="D23" s="64">
        <f>5월!D7</f>
        <v>0</v>
      </c>
      <c r="E23" s="79"/>
      <c r="F23" s="80"/>
    </row>
    <row r="24" spans="1:6" ht="19.5" customHeight="1">
      <c r="A24" s="76"/>
      <c r="B24" s="53" t="s">
        <v>27</v>
      </c>
      <c r="C24" s="51"/>
      <c r="D24" s="63">
        <f>SUM(D21:D23)</f>
        <v>408100</v>
      </c>
      <c r="E24" s="69"/>
      <c r="F24" s="70"/>
    </row>
    <row r="25" spans="1:6" ht="19.5" customHeight="1">
      <c r="A25" s="74" t="s">
        <v>32</v>
      </c>
      <c r="B25" s="45" t="s">
        <v>34</v>
      </c>
      <c r="C25" s="46"/>
      <c r="D25" s="64">
        <f>6월!D5</f>
        <v>285400</v>
      </c>
      <c r="E25" s="65" t="s">
        <v>26</v>
      </c>
      <c r="F25" s="66"/>
    </row>
    <row r="26" spans="1:6" ht="19.5" customHeight="1">
      <c r="A26" s="75"/>
      <c r="B26" s="47" t="s">
        <v>35</v>
      </c>
      <c r="C26" s="50"/>
      <c r="D26" s="64">
        <f>6월!D6</f>
        <v>0</v>
      </c>
      <c r="E26" s="67" t="s">
        <v>26</v>
      </c>
      <c r="F26" s="68"/>
    </row>
    <row r="27" spans="1:6" ht="19.5" customHeight="1">
      <c r="A27" s="75"/>
      <c r="B27" s="48" t="s">
        <v>36</v>
      </c>
      <c r="C27" s="49"/>
      <c r="D27" s="64">
        <f>6월!D7</f>
        <v>0</v>
      </c>
      <c r="E27" s="79"/>
      <c r="F27" s="80"/>
    </row>
    <row r="28" spans="1:6" ht="19.5" customHeight="1">
      <c r="A28" s="76"/>
      <c r="B28" s="53" t="s">
        <v>27</v>
      </c>
      <c r="C28" s="51"/>
      <c r="D28" s="63">
        <f>SUM(D25:D27)</f>
        <v>285400</v>
      </c>
      <c r="E28" s="69"/>
      <c r="F28" s="70"/>
    </row>
    <row r="29" spans="1:6" s="12" customFormat="1" ht="30.75" customHeight="1">
      <c r="A29" s="71" t="s">
        <v>33</v>
      </c>
      <c r="B29" s="72"/>
      <c r="C29" s="73"/>
      <c r="D29" s="57">
        <f>SUM(D8,D12,D16,D20,D24,D28)</f>
        <v>6492772</v>
      </c>
      <c r="E29" s="77"/>
      <c r="F29" s="78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</sheetData>
  <sheetProtection/>
  <mergeCells count="36"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  <mergeCell ref="E12:F12"/>
    <mergeCell ref="E13:F13"/>
    <mergeCell ref="E8:F8"/>
    <mergeCell ref="E9:F9"/>
    <mergeCell ref="E10:F10"/>
    <mergeCell ref="E11:F11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zoomScale="115" zoomScaleNormal="115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51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54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D22</f>
        <v>612980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D24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D25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612980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39"/>
      <c r="D12" s="59">
        <v>0</v>
      </c>
      <c r="E12" s="33"/>
      <c r="F12" s="15"/>
    </row>
    <row r="13" spans="1:6" s="12" customFormat="1" ht="19.5" customHeight="1">
      <c r="A13" s="92" t="s">
        <v>14</v>
      </c>
      <c r="B13" s="29" t="s">
        <v>59</v>
      </c>
      <c r="C13" s="27" t="s">
        <v>48</v>
      </c>
      <c r="D13" s="60">
        <v>70200</v>
      </c>
      <c r="E13" s="32" t="s">
        <v>46</v>
      </c>
      <c r="F13" s="15"/>
    </row>
    <row r="14" spans="1:6" s="12" customFormat="1" ht="19.5" customHeight="1">
      <c r="A14" s="93"/>
      <c r="B14" s="29" t="s">
        <v>58</v>
      </c>
      <c r="C14" s="27" t="s">
        <v>41</v>
      </c>
      <c r="D14" s="60">
        <v>52000</v>
      </c>
      <c r="E14" s="32" t="s">
        <v>37</v>
      </c>
      <c r="F14" s="15"/>
    </row>
    <row r="15" spans="1:6" s="12" customFormat="1" ht="19.5" customHeight="1">
      <c r="A15" s="93"/>
      <c r="B15" s="29" t="s">
        <v>60</v>
      </c>
      <c r="C15" s="27" t="s">
        <v>65</v>
      </c>
      <c r="D15" s="60">
        <v>88080</v>
      </c>
      <c r="E15" s="32" t="s">
        <v>43</v>
      </c>
      <c r="F15" s="15"/>
    </row>
    <row r="16" spans="1:6" s="12" customFormat="1" ht="19.5" customHeight="1">
      <c r="A16" s="93"/>
      <c r="B16" s="29" t="s">
        <v>61</v>
      </c>
      <c r="C16" s="27" t="s">
        <v>49</v>
      </c>
      <c r="D16" s="60">
        <v>58600</v>
      </c>
      <c r="E16" s="32" t="s">
        <v>43</v>
      </c>
      <c r="F16" s="15"/>
    </row>
    <row r="17" spans="1:6" s="12" customFormat="1" ht="19.5" customHeight="1">
      <c r="A17" s="93"/>
      <c r="B17" s="29" t="s">
        <v>57</v>
      </c>
      <c r="C17" s="27" t="s">
        <v>49</v>
      </c>
      <c r="D17" s="60">
        <v>34000</v>
      </c>
      <c r="E17" s="32" t="s">
        <v>43</v>
      </c>
      <c r="F17" s="15"/>
    </row>
    <row r="18" spans="1:6" s="12" customFormat="1" ht="19.5" customHeight="1">
      <c r="A18" s="93"/>
      <c r="B18" s="29" t="s">
        <v>57</v>
      </c>
      <c r="C18" s="27" t="s">
        <v>47</v>
      </c>
      <c r="D18" s="60">
        <v>60000</v>
      </c>
      <c r="E18" s="32" t="s">
        <v>44</v>
      </c>
      <c r="F18" s="15"/>
    </row>
    <row r="19" spans="1:6" s="12" customFormat="1" ht="19.5" customHeight="1">
      <c r="A19" s="93"/>
      <c r="B19" s="29" t="s">
        <v>63</v>
      </c>
      <c r="C19" s="27" t="s">
        <v>49</v>
      </c>
      <c r="D19" s="60">
        <v>119100</v>
      </c>
      <c r="E19" s="32" t="s">
        <v>43</v>
      </c>
      <c r="F19" s="15"/>
    </row>
    <row r="20" spans="1:6" s="12" customFormat="1" ht="19.5" customHeight="1">
      <c r="A20" s="93"/>
      <c r="B20" s="29" t="s">
        <v>64</v>
      </c>
      <c r="C20" s="27" t="s">
        <v>42</v>
      </c>
      <c r="D20" s="60">
        <v>50000</v>
      </c>
      <c r="E20" s="32" t="s">
        <v>44</v>
      </c>
      <c r="F20" s="15"/>
    </row>
    <row r="21" spans="1:6" s="12" customFormat="1" ht="19.5" customHeight="1">
      <c r="A21" s="93"/>
      <c r="B21" s="29" t="s">
        <v>62</v>
      </c>
      <c r="C21" s="27" t="s">
        <v>48</v>
      </c>
      <c r="D21" s="60">
        <v>81000</v>
      </c>
      <c r="E21" s="32" t="s">
        <v>46</v>
      </c>
      <c r="F21" s="15"/>
    </row>
    <row r="22" spans="1:6" s="12" customFormat="1" ht="19.5" customHeight="1">
      <c r="A22" s="94"/>
      <c r="B22" s="22" t="s">
        <v>7</v>
      </c>
      <c r="C22" s="26"/>
      <c r="D22" s="61">
        <f>SUM(D13:D21)</f>
        <v>612980</v>
      </c>
      <c r="E22" s="31"/>
      <c r="F22" s="15"/>
    </row>
    <row r="23" spans="1:6" s="12" customFormat="1" ht="19.5" customHeight="1">
      <c r="A23" s="95" t="s">
        <v>20</v>
      </c>
      <c r="B23" s="29"/>
      <c r="C23" s="27"/>
      <c r="D23" s="60"/>
      <c r="E23" s="32"/>
      <c r="F23" s="28"/>
    </row>
    <row r="24" spans="1:6" s="12" customFormat="1" ht="19.5" customHeight="1">
      <c r="A24" s="96"/>
      <c r="B24" s="22" t="s">
        <v>7</v>
      </c>
      <c r="C24" s="26"/>
      <c r="D24" s="61">
        <f>SUM(D23:D23)</f>
        <v>0</v>
      </c>
      <c r="E24" s="31"/>
      <c r="F24" s="15"/>
    </row>
    <row r="25" spans="1:6" s="12" customFormat="1" ht="19.5" customHeight="1">
      <c r="A25" s="92" t="s">
        <v>17</v>
      </c>
      <c r="B25" s="29"/>
      <c r="C25" s="38"/>
      <c r="D25" s="60"/>
      <c r="E25" s="32"/>
      <c r="F25" s="15"/>
    </row>
    <row r="26" spans="1:6" s="12" customFormat="1" ht="19.5" customHeight="1">
      <c r="A26" s="97"/>
      <c r="B26" s="34" t="s">
        <v>7</v>
      </c>
      <c r="C26" s="35"/>
      <c r="D26" s="62">
        <f>SUM(D25)</f>
        <v>0</v>
      </c>
      <c r="E26" s="36"/>
      <c r="F26" s="37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52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D23</f>
        <v>1175700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D25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D26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1175700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D23+D25+D27</f>
        <v>1175700</v>
      </c>
      <c r="E12" s="33"/>
      <c r="F12" s="15"/>
    </row>
    <row r="13" spans="1:6" s="12" customFormat="1" ht="19.5" customHeight="1">
      <c r="A13" s="92" t="s">
        <v>14</v>
      </c>
      <c r="B13" s="29">
        <v>43866</v>
      </c>
      <c r="C13" s="27" t="s">
        <v>74</v>
      </c>
      <c r="D13" s="60">
        <v>84000</v>
      </c>
      <c r="E13" s="32" t="s">
        <v>37</v>
      </c>
      <c r="F13" s="15"/>
    </row>
    <row r="14" spans="1:6" s="12" customFormat="1" ht="19.5" customHeight="1">
      <c r="A14" s="93"/>
      <c r="B14" s="29" t="s">
        <v>66</v>
      </c>
      <c r="C14" s="27" t="s">
        <v>75</v>
      </c>
      <c r="D14" s="60">
        <v>75000</v>
      </c>
      <c r="E14" s="32" t="s">
        <v>44</v>
      </c>
      <c r="F14" s="15"/>
    </row>
    <row r="15" spans="1:6" s="12" customFormat="1" ht="19.5" customHeight="1">
      <c r="A15" s="93"/>
      <c r="B15" s="29" t="s">
        <v>68</v>
      </c>
      <c r="C15" s="27" t="s">
        <v>42</v>
      </c>
      <c r="D15" s="60">
        <v>16000</v>
      </c>
      <c r="E15" s="32" t="s">
        <v>37</v>
      </c>
      <c r="F15" s="15"/>
    </row>
    <row r="16" spans="1:6" s="12" customFormat="1" ht="19.5" customHeight="1">
      <c r="A16" s="93"/>
      <c r="B16" s="29" t="s">
        <v>67</v>
      </c>
      <c r="C16" s="27" t="s">
        <v>49</v>
      </c>
      <c r="D16" s="60">
        <v>43700</v>
      </c>
      <c r="E16" s="32" t="s">
        <v>43</v>
      </c>
      <c r="F16" s="15"/>
    </row>
    <row r="17" spans="1:6" s="12" customFormat="1" ht="19.5" customHeight="1">
      <c r="A17" s="93"/>
      <c r="B17" s="29" t="s">
        <v>70</v>
      </c>
      <c r="C17" s="27" t="s">
        <v>114</v>
      </c>
      <c r="D17" s="60">
        <v>200000</v>
      </c>
      <c r="E17" s="32" t="s">
        <v>45</v>
      </c>
      <c r="F17" s="15"/>
    </row>
    <row r="18" spans="1:6" s="12" customFormat="1" ht="19.5" customHeight="1">
      <c r="A18" s="93"/>
      <c r="B18" s="29">
        <v>43882</v>
      </c>
      <c r="C18" s="27" t="s">
        <v>42</v>
      </c>
      <c r="D18" s="60">
        <v>75000</v>
      </c>
      <c r="E18" s="32" t="s">
        <v>44</v>
      </c>
      <c r="F18" s="15"/>
    </row>
    <row r="19" spans="1:6" s="12" customFormat="1" ht="19.5" customHeight="1">
      <c r="A19" s="93"/>
      <c r="B19" s="29" t="s">
        <v>69</v>
      </c>
      <c r="C19" s="27" t="s">
        <v>48</v>
      </c>
      <c r="D19" s="60">
        <v>62000</v>
      </c>
      <c r="E19" s="32" t="s">
        <v>46</v>
      </c>
      <c r="F19" s="15"/>
    </row>
    <row r="20" spans="1:6" s="12" customFormat="1" ht="19.5" customHeight="1">
      <c r="A20" s="93"/>
      <c r="B20" s="29" t="s">
        <v>73</v>
      </c>
      <c r="C20" s="27" t="s">
        <v>78</v>
      </c>
      <c r="D20" s="60">
        <v>180000</v>
      </c>
      <c r="E20" s="32" t="s">
        <v>37</v>
      </c>
      <c r="F20" s="15"/>
    </row>
    <row r="21" spans="1:6" s="12" customFormat="1" ht="19.5" customHeight="1">
      <c r="A21" s="93"/>
      <c r="B21" s="29" t="s">
        <v>71</v>
      </c>
      <c r="C21" s="27" t="s">
        <v>76</v>
      </c>
      <c r="D21" s="60">
        <v>220000</v>
      </c>
      <c r="E21" s="32" t="s">
        <v>45</v>
      </c>
      <c r="F21" s="15"/>
    </row>
    <row r="22" spans="1:6" s="12" customFormat="1" ht="19.5" customHeight="1">
      <c r="A22" s="93"/>
      <c r="B22" s="29" t="s">
        <v>72</v>
      </c>
      <c r="C22" s="27" t="s">
        <v>77</v>
      </c>
      <c r="D22" s="60">
        <v>220000</v>
      </c>
      <c r="E22" s="32" t="s">
        <v>37</v>
      </c>
      <c r="F22" s="15"/>
    </row>
    <row r="23" spans="1:6" s="12" customFormat="1" ht="19.5" customHeight="1">
      <c r="A23" s="94"/>
      <c r="B23" s="22" t="s">
        <v>7</v>
      </c>
      <c r="C23" s="26"/>
      <c r="D23" s="61">
        <f>SUM(D13:D22)</f>
        <v>1175700</v>
      </c>
      <c r="E23" s="31"/>
      <c r="F23" s="15"/>
    </row>
    <row r="24" spans="1:6" s="12" customFormat="1" ht="19.5" customHeight="1">
      <c r="A24" s="95" t="s">
        <v>20</v>
      </c>
      <c r="B24" s="29"/>
      <c r="C24" s="27"/>
      <c r="D24" s="60"/>
      <c r="E24" s="32"/>
      <c r="F24" s="28"/>
    </row>
    <row r="25" spans="1:6" s="12" customFormat="1" ht="19.5" customHeight="1">
      <c r="A25" s="96"/>
      <c r="B25" s="22" t="s">
        <v>7</v>
      </c>
      <c r="C25" s="26"/>
      <c r="D25" s="61">
        <f>SUM(D24:D24)</f>
        <v>0</v>
      </c>
      <c r="E25" s="31"/>
      <c r="F25" s="15"/>
    </row>
    <row r="26" spans="1:6" s="12" customFormat="1" ht="19.5" customHeight="1">
      <c r="A26" s="92" t="s">
        <v>17</v>
      </c>
      <c r="B26" s="29"/>
      <c r="C26" s="38"/>
      <c r="D26" s="60"/>
      <c r="E26" s="32"/>
      <c r="F26" s="15"/>
    </row>
    <row r="27" spans="1:6" s="12" customFormat="1" ht="19.5" customHeight="1">
      <c r="A27" s="97"/>
      <c r="B27" s="34" t="s">
        <v>7</v>
      </c>
      <c r="C27" s="35"/>
      <c r="D27" s="62">
        <f>SUM(D26)</f>
        <v>0</v>
      </c>
      <c r="E27" s="36"/>
      <c r="F27" s="37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2:B12"/>
    <mergeCell ref="A13:A23"/>
    <mergeCell ref="A24:A25"/>
    <mergeCell ref="A26:A2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53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D22</f>
        <v>746912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D24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D25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746912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D22+D24+D26</f>
        <v>746912</v>
      </c>
      <c r="E12" s="33"/>
      <c r="F12" s="15"/>
    </row>
    <row r="13" spans="1:6" s="12" customFormat="1" ht="19.5" customHeight="1">
      <c r="A13" s="92" t="s">
        <v>14</v>
      </c>
      <c r="B13" s="29">
        <v>43906</v>
      </c>
      <c r="C13" s="27" t="s">
        <v>74</v>
      </c>
      <c r="D13" s="60">
        <v>80000</v>
      </c>
      <c r="E13" s="32" t="s">
        <v>37</v>
      </c>
      <c r="F13" s="15"/>
    </row>
    <row r="14" spans="1:6" s="12" customFormat="1" ht="19.5" customHeight="1">
      <c r="A14" s="93"/>
      <c r="B14" s="29" t="s">
        <v>85</v>
      </c>
      <c r="C14" s="27" t="s">
        <v>49</v>
      </c>
      <c r="D14" s="60">
        <v>79900</v>
      </c>
      <c r="E14" s="32" t="s">
        <v>43</v>
      </c>
      <c r="F14" s="15"/>
    </row>
    <row r="15" spans="1:6" s="12" customFormat="1" ht="19.5" customHeight="1">
      <c r="A15" s="93"/>
      <c r="B15" s="29" t="s">
        <v>82</v>
      </c>
      <c r="C15" s="27" t="s">
        <v>86</v>
      </c>
      <c r="D15" s="60">
        <v>65000</v>
      </c>
      <c r="E15" s="32" t="s">
        <v>37</v>
      </c>
      <c r="F15" s="15"/>
    </row>
    <row r="16" spans="1:6" s="12" customFormat="1" ht="19.5" customHeight="1">
      <c r="A16" s="93"/>
      <c r="B16" s="29" t="s">
        <v>84</v>
      </c>
      <c r="C16" s="27" t="s">
        <v>49</v>
      </c>
      <c r="D16" s="60">
        <v>116652</v>
      </c>
      <c r="E16" s="32" t="s">
        <v>43</v>
      </c>
      <c r="F16" s="15"/>
    </row>
    <row r="17" spans="1:6" s="12" customFormat="1" ht="19.5" customHeight="1">
      <c r="A17" s="93"/>
      <c r="B17" s="29" t="s">
        <v>79</v>
      </c>
      <c r="C17" s="27" t="s">
        <v>48</v>
      </c>
      <c r="D17" s="60">
        <v>46400</v>
      </c>
      <c r="E17" s="32" t="s">
        <v>46</v>
      </c>
      <c r="F17" s="15"/>
    </row>
    <row r="18" spans="1:6" s="12" customFormat="1" ht="19.5" customHeight="1">
      <c r="A18" s="93"/>
      <c r="B18" s="29" t="s">
        <v>83</v>
      </c>
      <c r="C18" s="27" t="s">
        <v>40</v>
      </c>
      <c r="D18" s="60">
        <v>221000</v>
      </c>
      <c r="E18" s="32" t="s">
        <v>37</v>
      </c>
      <c r="F18" s="15"/>
    </row>
    <row r="19" spans="1:6" s="12" customFormat="1" ht="19.5" customHeight="1">
      <c r="A19" s="93"/>
      <c r="B19" s="29" t="s">
        <v>81</v>
      </c>
      <c r="C19" s="27" t="s">
        <v>49</v>
      </c>
      <c r="D19" s="60">
        <v>10700</v>
      </c>
      <c r="E19" s="32" t="s">
        <v>43</v>
      </c>
      <c r="F19" s="15"/>
    </row>
    <row r="20" spans="1:6" s="12" customFormat="1" ht="19.5" customHeight="1">
      <c r="A20" s="93"/>
      <c r="B20" s="29" t="s">
        <v>80</v>
      </c>
      <c r="C20" s="27" t="s">
        <v>48</v>
      </c>
      <c r="D20" s="60">
        <v>46400</v>
      </c>
      <c r="E20" s="32" t="s">
        <v>46</v>
      </c>
      <c r="F20" s="15"/>
    </row>
    <row r="21" spans="1:6" s="12" customFormat="1" ht="19.5" customHeight="1">
      <c r="A21" s="93"/>
      <c r="B21" s="29" t="s">
        <v>87</v>
      </c>
      <c r="C21" s="27" t="s">
        <v>49</v>
      </c>
      <c r="D21" s="60">
        <v>80860</v>
      </c>
      <c r="E21" s="32" t="s">
        <v>43</v>
      </c>
      <c r="F21" s="15"/>
    </row>
    <row r="22" spans="1:6" s="12" customFormat="1" ht="19.5" customHeight="1">
      <c r="A22" s="94"/>
      <c r="B22" s="22" t="s">
        <v>7</v>
      </c>
      <c r="C22" s="26"/>
      <c r="D22" s="61">
        <f>SUM(D13:D21)</f>
        <v>746912</v>
      </c>
      <c r="E22" s="31"/>
      <c r="F22" s="15"/>
    </row>
    <row r="23" spans="1:6" s="12" customFormat="1" ht="19.5" customHeight="1">
      <c r="A23" s="95" t="s">
        <v>20</v>
      </c>
      <c r="B23" s="29"/>
      <c r="C23" s="27"/>
      <c r="D23" s="60"/>
      <c r="E23" s="32"/>
      <c r="F23" s="28"/>
    </row>
    <row r="24" spans="1:6" s="12" customFormat="1" ht="19.5" customHeight="1">
      <c r="A24" s="96"/>
      <c r="B24" s="22" t="s">
        <v>7</v>
      </c>
      <c r="C24" s="26"/>
      <c r="D24" s="61">
        <f>SUM(D23:D23)</f>
        <v>0</v>
      </c>
      <c r="E24" s="31"/>
      <c r="F24" s="15"/>
    </row>
    <row r="25" spans="1:6" s="12" customFormat="1" ht="19.5" customHeight="1">
      <c r="A25" s="92" t="s">
        <v>17</v>
      </c>
      <c r="B25" s="29"/>
      <c r="C25" s="38"/>
      <c r="D25" s="60"/>
      <c r="E25" s="32"/>
      <c r="F25" s="15"/>
    </row>
    <row r="26" spans="1:6" s="12" customFormat="1" ht="19.5" customHeight="1">
      <c r="A26" s="97"/>
      <c r="B26" s="34" t="s">
        <v>7</v>
      </c>
      <c r="C26" s="35"/>
      <c r="D26" s="62">
        <f>SUM(D25)</f>
        <v>0</v>
      </c>
      <c r="E26" s="36"/>
      <c r="F26" s="37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</sheetData>
  <sheetProtection/>
  <mergeCells count="17">
    <mergeCell ref="A12:B12"/>
    <mergeCell ref="A13:A22"/>
    <mergeCell ref="A23:A24"/>
    <mergeCell ref="A25:A2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54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D24</f>
        <v>3263680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D26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D27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3263680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D24+D26+D28</f>
        <v>3263680</v>
      </c>
      <c r="E12" s="33"/>
      <c r="F12" s="15"/>
    </row>
    <row r="13" spans="1:6" s="12" customFormat="1" ht="19.5" customHeight="1">
      <c r="A13" s="92" t="s">
        <v>14</v>
      </c>
      <c r="B13" s="29" t="s">
        <v>88</v>
      </c>
      <c r="C13" s="27" t="s">
        <v>115</v>
      </c>
      <c r="D13" s="60">
        <v>225000</v>
      </c>
      <c r="E13" s="32" t="s">
        <v>37</v>
      </c>
      <c r="F13" s="15"/>
    </row>
    <row r="14" spans="1:6" s="12" customFormat="1" ht="19.5" customHeight="1">
      <c r="A14" s="93"/>
      <c r="B14" s="29" t="s">
        <v>89</v>
      </c>
      <c r="C14" s="27" t="s">
        <v>48</v>
      </c>
      <c r="D14" s="60">
        <v>72500</v>
      </c>
      <c r="E14" s="32" t="s">
        <v>46</v>
      </c>
      <c r="F14" s="15"/>
    </row>
    <row r="15" spans="1:6" s="12" customFormat="1" ht="19.5" customHeight="1">
      <c r="A15" s="93"/>
      <c r="B15" s="29" t="s">
        <v>90</v>
      </c>
      <c r="C15" s="27" t="s">
        <v>116</v>
      </c>
      <c r="D15" s="60">
        <v>1809400</v>
      </c>
      <c r="E15" s="32" t="s">
        <v>37</v>
      </c>
      <c r="F15" s="15"/>
    </row>
    <row r="16" spans="1:6" s="12" customFormat="1" ht="19.5" customHeight="1">
      <c r="A16" s="93"/>
      <c r="B16" s="29" t="s">
        <v>91</v>
      </c>
      <c r="C16" s="27" t="s">
        <v>49</v>
      </c>
      <c r="D16" s="60">
        <v>92720</v>
      </c>
      <c r="E16" s="32" t="s">
        <v>43</v>
      </c>
      <c r="F16" s="15"/>
    </row>
    <row r="17" spans="1:6" s="12" customFormat="1" ht="19.5" customHeight="1">
      <c r="A17" s="93"/>
      <c r="B17" s="29" t="s">
        <v>92</v>
      </c>
      <c r="C17" s="27" t="s">
        <v>98</v>
      </c>
      <c r="D17" s="60">
        <v>200000</v>
      </c>
      <c r="E17" s="32" t="s">
        <v>44</v>
      </c>
      <c r="F17" s="15"/>
    </row>
    <row r="18" spans="1:6" s="12" customFormat="1" ht="19.5" customHeight="1">
      <c r="A18" s="93"/>
      <c r="B18" s="29" t="s">
        <v>92</v>
      </c>
      <c r="C18" s="27" t="s">
        <v>48</v>
      </c>
      <c r="D18" s="60">
        <v>72500</v>
      </c>
      <c r="E18" s="32" t="s">
        <v>46</v>
      </c>
      <c r="F18" s="15"/>
    </row>
    <row r="19" spans="1:6" s="12" customFormat="1" ht="19.5" customHeight="1">
      <c r="A19" s="93"/>
      <c r="B19" s="29" t="s">
        <v>93</v>
      </c>
      <c r="C19" s="27" t="s">
        <v>40</v>
      </c>
      <c r="D19" s="60">
        <v>289000</v>
      </c>
      <c r="E19" s="32" t="s">
        <v>37</v>
      </c>
      <c r="F19" s="15"/>
    </row>
    <row r="20" spans="1:6" s="12" customFormat="1" ht="19.5" customHeight="1">
      <c r="A20" s="93"/>
      <c r="B20" s="29" t="s">
        <v>94</v>
      </c>
      <c r="C20" s="27" t="s">
        <v>99</v>
      </c>
      <c r="D20" s="60">
        <v>190000</v>
      </c>
      <c r="E20" s="32" t="s">
        <v>44</v>
      </c>
      <c r="F20" s="15"/>
    </row>
    <row r="21" spans="1:6" s="12" customFormat="1" ht="19.5" customHeight="1">
      <c r="A21" s="93"/>
      <c r="B21" s="29" t="s">
        <v>95</v>
      </c>
      <c r="C21" s="27" t="s">
        <v>49</v>
      </c>
      <c r="D21" s="60">
        <v>15360</v>
      </c>
      <c r="E21" s="32" t="s">
        <v>43</v>
      </c>
      <c r="F21" s="15"/>
    </row>
    <row r="22" spans="1:6" s="12" customFormat="1" ht="19.5" customHeight="1">
      <c r="A22" s="93"/>
      <c r="B22" s="29" t="s">
        <v>96</v>
      </c>
      <c r="C22" s="27" t="s">
        <v>49</v>
      </c>
      <c r="D22" s="60">
        <v>140200</v>
      </c>
      <c r="E22" s="32" t="s">
        <v>39</v>
      </c>
      <c r="F22" s="15"/>
    </row>
    <row r="23" spans="1:6" s="12" customFormat="1" ht="19.5" customHeight="1">
      <c r="A23" s="93"/>
      <c r="B23" s="29" t="s">
        <v>97</v>
      </c>
      <c r="C23" s="27" t="s">
        <v>115</v>
      </c>
      <c r="D23" s="60">
        <v>157000</v>
      </c>
      <c r="E23" s="32" t="s">
        <v>37</v>
      </c>
      <c r="F23" s="15"/>
    </row>
    <row r="24" spans="1:6" s="12" customFormat="1" ht="19.5" customHeight="1">
      <c r="A24" s="94"/>
      <c r="B24" s="22" t="s">
        <v>7</v>
      </c>
      <c r="C24" s="26"/>
      <c r="D24" s="61">
        <f>SUM(D13:D23)</f>
        <v>3263680</v>
      </c>
      <c r="E24" s="31"/>
      <c r="F24" s="15"/>
    </row>
    <row r="25" spans="1:6" s="12" customFormat="1" ht="19.5" customHeight="1">
      <c r="A25" s="95" t="s">
        <v>20</v>
      </c>
      <c r="B25" s="29"/>
      <c r="C25" s="27"/>
      <c r="D25" s="60"/>
      <c r="E25" s="32"/>
      <c r="F25" s="28"/>
    </row>
    <row r="26" spans="1:6" s="12" customFormat="1" ht="19.5" customHeight="1">
      <c r="A26" s="96"/>
      <c r="B26" s="22" t="s">
        <v>7</v>
      </c>
      <c r="C26" s="26"/>
      <c r="D26" s="61">
        <f>SUM(D25:D25)</f>
        <v>0</v>
      </c>
      <c r="E26" s="31"/>
      <c r="F26" s="15"/>
    </row>
    <row r="27" spans="1:6" s="12" customFormat="1" ht="19.5" customHeight="1">
      <c r="A27" s="92" t="s">
        <v>17</v>
      </c>
      <c r="B27" s="29"/>
      <c r="C27" s="38"/>
      <c r="D27" s="60"/>
      <c r="E27" s="32"/>
      <c r="F27" s="15"/>
    </row>
    <row r="28" spans="1:6" s="12" customFormat="1" ht="19.5" customHeight="1">
      <c r="A28" s="97"/>
      <c r="B28" s="34" t="s">
        <v>7</v>
      </c>
      <c r="C28" s="35"/>
      <c r="D28" s="62">
        <f>SUM(D27)</f>
        <v>0</v>
      </c>
      <c r="E28" s="36"/>
      <c r="F28" s="37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</sheetData>
  <sheetProtection/>
  <mergeCells count="17">
    <mergeCell ref="A12:B12"/>
    <mergeCell ref="A13:A24"/>
    <mergeCell ref="A25:A26"/>
    <mergeCell ref="A27:A2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6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55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D19</f>
        <v>408100</v>
      </c>
      <c r="E5" s="65" t="s">
        <v>11</v>
      </c>
      <c r="F5" s="66"/>
    </row>
    <row r="6" spans="1:6" ht="19.5" customHeight="1">
      <c r="A6" s="98" t="s">
        <v>18</v>
      </c>
      <c r="B6" s="99"/>
      <c r="C6" s="99"/>
      <c r="D6" s="56">
        <f>D21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D22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408100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D19+D21+D23</f>
        <v>408100</v>
      </c>
      <c r="E12" s="33"/>
      <c r="F12" s="15"/>
    </row>
    <row r="13" spans="1:6" s="12" customFormat="1" ht="19.5" customHeight="1">
      <c r="A13" s="92" t="s">
        <v>14</v>
      </c>
      <c r="B13" s="29" t="s">
        <v>100</v>
      </c>
      <c r="C13" s="27" t="s">
        <v>49</v>
      </c>
      <c r="D13" s="60">
        <v>90000</v>
      </c>
      <c r="E13" s="32" t="s">
        <v>38</v>
      </c>
      <c r="F13" s="15"/>
    </row>
    <row r="14" spans="1:6" s="12" customFormat="1" ht="19.5" customHeight="1">
      <c r="A14" s="93"/>
      <c r="B14" s="29" t="s">
        <v>101</v>
      </c>
      <c r="C14" s="27" t="s">
        <v>117</v>
      </c>
      <c r="D14" s="60">
        <v>132500</v>
      </c>
      <c r="E14" s="32" t="s">
        <v>38</v>
      </c>
      <c r="F14" s="15"/>
    </row>
    <row r="15" spans="1:6" s="12" customFormat="1" ht="19.5" customHeight="1">
      <c r="A15" s="93"/>
      <c r="B15" s="29" t="s">
        <v>102</v>
      </c>
      <c r="C15" s="27" t="s">
        <v>106</v>
      </c>
      <c r="D15" s="60">
        <v>49000</v>
      </c>
      <c r="E15" s="32" t="s">
        <v>37</v>
      </c>
      <c r="F15" s="15"/>
    </row>
    <row r="16" spans="1:6" s="12" customFormat="1" ht="19.5" customHeight="1">
      <c r="A16" s="93"/>
      <c r="B16" s="29" t="s">
        <v>103</v>
      </c>
      <c r="C16" s="27" t="s">
        <v>48</v>
      </c>
      <c r="D16" s="60">
        <v>46400</v>
      </c>
      <c r="E16" s="32" t="s">
        <v>46</v>
      </c>
      <c r="F16" s="15"/>
    </row>
    <row r="17" spans="1:6" s="12" customFormat="1" ht="19.5" customHeight="1">
      <c r="A17" s="93"/>
      <c r="B17" s="29" t="s">
        <v>104</v>
      </c>
      <c r="C17" s="27" t="s">
        <v>49</v>
      </c>
      <c r="D17" s="60">
        <v>45000</v>
      </c>
      <c r="E17" s="32" t="s">
        <v>39</v>
      </c>
      <c r="F17" s="15"/>
    </row>
    <row r="18" spans="1:6" s="12" customFormat="1" ht="19.5" customHeight="1">
      <c r="A18" s="93"/>
      <c r="B18" s="29" t="s">
        <v>105</v>
      </c>
      <c r="C18" s="27" t="s">
        <v>49</v>
      </c>
      <c r="D18" s="60">
        <v>45200</v>
      </c>
      <c r="E18" s="32" t="s">
        <v>39</v>
      </c>
      <c r="F18" s="15"/>
    </row>
    <row r="19" spans="1:6" s="12" customFormat="1" ht="19.5" customHeight="1">
      <c r="A19" s="94"/>
      <c r="B19" s="22" t="s">
        <v>7</v>
      </c>
      <c r="C19" s="26"/>
      <c r="D19" s="61">
        <f>SUM(D13:D18)</f>
        <v>408100</v>
      </c>
      <c r="E19" s="31"/>
      <c r="F19" s="15"/>
    </row>
    <row r="20" spans="1:6" s="12" customFormat="1" ht="19.5" customHeight="1">
      <c r="A20" s="95" t="s">
        <v>20</v>
      </c>
      <c r="B20" s="29"/>
      <c r="C20" s="27"/>
      <c r="D20" s="60"/>
      <c r="E20" s="32"/>
      <c r="F20" s="28"/>
    </row>
    <row r="21" spans="1:6" s="12" customFormat="1" ht="19.5" customHeight="1">
      <c r="A21" s="96"/>
      <c r="B21" s="22" t="s">
        <v>7</v>
      </c>
      <c r="C21" s="26"/>
      <c r="D21" s="61">
        <f>SUM(D20:D20)</f>
        <v>0</v>
      </c>
      <c r="E21" s="31"/>
      <c r="F21" s="15"/>
    </row>
    <row r="22" spans="1:6" s="12" customFormat="1" ht="19.5" customHeight="1">
      <c r="A22" s="92" t="s">
        <v>17</v>
      </c>
      <c r="B22" s="29"/>
      <c r="C22" s="38"/>
      <c r="D22" s="60"/>
      <c r="E22" s="32"/>
      <c r="F22" s="15"/>
    </row>
    <row r="23" spans="1:6" s="12" customFormat="1" ht="19.5" customHeight="1">
      <c r="A23" s="97"/>
      <c r="B23" s="34" t="s">
        <v>7</v>
      </c>
      <c r="C23" s="35"/>
      <c r="D23" s="62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</sheetData>
  <sheetProtection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81" t="s">
        <v>56</v>
      </c>
      <c r="B1" s="82"/>
      <c r="C1" s="82"/>
      <c r="D1" s="82"/>
      <c r="E1" s="82"/>
      <c r="F1" s="82"/>
    </row>
    <row r="2" spans="2:6" ht="24.75" customHeight="1">
      <c r="B2" s="2"/>
      <c r="C2" s="3"/>
      <c r="D2" s="40"/>
      <c r="E2" s="4"/>
      <c r="F2" s="5"/>
    </row>
    <row r="3" spans="1:5" ht="24.75" customHeight="1">
      <c r="A3" s="83" t="s">
        <v>6</v>
      </c>
      <c r="B3" s="84"/>
      <c r="C3" s="84"/>
      <c r="D3" s="40"/>
      <c r="E3" s="6"/>
    </row>
    <row r="4" spans="1:6" ht="19.5" customHeight="1">
      <c r="A4" s="100" t="s">
        <v>3</v>
      </c>
      <c r="B4" s="101"/>
      <c r="C4" s="101"/>
      <c r="D4" s="41" t="s">
        <v>9</v>
      </c>
      <c r="E4" s="88" t="s">
        <v>2</v>
      </c>
      <c r="F4" s="89"/>
    </row>
    <row r="5" spans="1:6" ht="19.5" customHeight="1">
      <c r="A5" s="102" t="s">
        <v>15</v>
      </c>
      <c r="B5" s="103"/>
      <c r="C5" s="103"/>
      <c r="D5" s="55">
        <f>D19</f>
        <v>285400</v>
      </c>
      <c r="E5" s="65" t="s">
        <v>11</v>
      </c>
      <c r="F5" s="66"/>
    </row>
    <row r="6" spans="1:6" ht="19.5" customHeight="1">
      <c r="A6" s="98" t="s">
        <v>19</v>
      </c>
      <c r="B6" s="99"/>
      <c r="C6" s="99"/>
      <c r="D6" s="56">
        <f>D21</f>
        <v>0</v>
      </c>
      <c r="E6" s="67" t="s">
        <v>11</v>
      </c>
      <c r="F6" s="68"/>
    </row>
    <row r="7" spans="1:6" ht="19.5" customHeight="1">
      <c r="A7" s="98" t="s">
        <v>16</v>
      </c>
      <c r="B7" s="99"/>
      <c r="C7" s="99"/>
      <c r="D7" s="56">
        <f>D22</f>
        <v>0</v>
      </c>
      <c r="E7" s="67"/>
      <c r="F7" s="68"/>
    </row>
    <row r="8" spans="1:6" ht="19.5" customHeight="1">
      <c r="A8" s="104" t="s">
        <v>12</v>
      </c>
      <c r="B8" s="105"/>
      <c r="C8" s="105"/>
      <c r="D8" s="57">
        <f>SUM(D5:D7)</f>
        <v>285400</v>
      </c>
      <c r="E8" s="77"/>
      <c r="F8" s="78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3" t="s">
        <v>8</v>
      </c>
      <c r="B10" s="84"/>
      <c r="C10" s="84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8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90" t="s">
        <v>5</v>
      </c>
      <c r="B12" s="91"/>
      <c r="C12" s="44"/>
      <c r="D12" s="59">
        <f>D19+D21+D23</f>
        <v>285400</v>
      </c>
      <c r="E12" s="33"/>
      <c r="F12" s="15"/>
    </row>
    <row r="13" spans="1:6" s="12" customFormat="1" ht="19.5" customHeight="1">
      <c r="A13" s="92" t="s">
        <v>14</v>
      </c>
      <c r="B13" s="29" t="s">
        <v>107</v>
      </c>
      <c r="C13" s="27" t="s">
        <v>48</v>
      </c>
      <c r="D13" s="60">
        <v>106000</v>
      </c>
      <c r="E13" s="32" t="s">
        <v>113</v>
      </c>
      <c r="F13" s="15"/>
    </row>
    <row r="14" spans="1:6" s="12" customFormat="1" ht="19.5" customHeight="1">
      <c r="A14" s="93"/>
      <c r="B14" s="29" t="s">
        <v>108</v>
      </c>
      <c r="C14" s="27" t="s">
        <v>42</v>
      </c>
      <c r="D14" s="60">
        <v>42000</v>
      </c>
      <c r="E14" s="32" t="s">
        <v>37</v>
      </c>
      <c r="F14" s="15"/>
    </row>
    <row r="15" spans="1:6" s="12" customFormat="1" ht="19.5" customHeight="1">
      <c r="A15" s="93"/>
      <c r="B15" s="29" t="s">
        <v>109</v>
      </c>
      <c r="C15" s="27" t="s">
        <v>42</v>
      </c>
      <c r="D15" s="60">
        <v>6300</v>
      </c>
      <c r="E15" s="32" t="s">
        <v>38</v>
      </c>
      <c r="F15" s="15"/>
    </row>
    <row r="16" spans="1:6" s="12" customFormat="1" ht="19.5" customHeight="1">
      <c r="A16" s="93"/>
      <c r="B16" s="29" t="s">
        <v>110</v>
      </c>
      <c r="C16" s="27" t="s">
        <v>49</v>
      </c>
      <c r="D16" s="60">
        <v>33000</v>
      </c>
      <c r="E16" s="32" t="s">
        <v>39</v>
      </c>
      <c r="F16" s="15"/>
    </row>
    <row r="17" spans="1:6" s="12" customFormat="1" ht="19.5" customHeight="1">
      <c r="A17" s="93"/>
      <c r="B17" s="29" t="s">
        <v>111</v>
      </c>
      <c r="C17" s="27" t="s">
        <v>49</v>
      </c>
      <c r="D17" s="60">
        <v>22000</v>
      </c>
      <c r="E17" s="32" t="s">
        <v>39</v>
      </c>
      <c r="F17" s="15"/>
    </row>
    <row r="18" spans="1:6" s="12" customFormat="1" ht="19.5" customHeight="1">
      <c r="A18" s="93"/>
      <c r="B18" s="29" t="s">
        <v>112</v>
      </c>
      <c r="C18" s="27" t="s">
        <v>48</v>
      </c>
      <c r="D18" s="60">
        <v>76100</v>
      </c>
      <c r="E18" s="32" t="s">
        <v>46</v>
      </c>
      <c r="F18" s="15"/>
    </row>
    <row r="19" spans="1:6" s="12" customFormat="1" ht="19.5" customHeight="1">
      <c r="A19" s="94"/>
      <c r="B19" s="22" t="s">
        <v>7</v>
      </c>
      <c r="C19" s="26"/>
      <c r="D19" s="61">
        <f>SUM(D13:D18)</f>
        <v>285400</v>
      </c>
      <c r="E19" s="31"/>
      <c r="F19" s="15"/>
    </row>
    <row r="20" spans="1:6" s="12" customFormat="1" ht="19.5" customHeight="1">
      <c r="A20" s="95" t="s">
        <v>20</v>
      </c>
      <c r="B20" s="29"/>
      <c r="C20" s="27"/>
      <c r="D20" s="60"/>
      <c r="E20" s="32"/>
      <c r="F20" s="28"/>
    </row>
    <row r="21" spans="1:6" s="12" customFormat="1" ht="19.5" customHeight="1">
      <c r="A21" s="96"/>
      <c r="B21" s="22" t="s">
        <v>7</v>
      </c>
      <c r="C21" s="26"/>
      <c r="D21" s="61">
        <f>SUM(D20:D20)</f>
        <v>0</v>
      </c>
      <c r="E21" s="31"/>
      <c r="F21" s="15"/>
    </row>
    <row r="22" spans="1:6" s="12" customFormat="1" ht="19.5" customHeight="1">
      <c r="A22" s="92" t="s">
        <v>17</v>
      </c>
      <c r="B22" s="29"/>
      <c r="C22" s="38"/>
      <c r="D22" s="60"/>
      <c r="E22" s="32"/>
      <c r="F22" s="15"/>
    </row>
    <row r="23" spans="1:6" s="12" customFormat="1" ht="19.5" customHeight="1">
      <c r="A23" s="97"/>
      <c r="B23" s="34" t="s">
        <v>7</v>
      </c>
      <c r="C23" s="35"/>
      <c r="D23" s="62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</sheetData>
  <sheetProtection/>
  <mergeCells count="17">
    <mergeCell ref="A12:B12"/>
    <mergeCell ref="A13:A19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백난아</cp:lastModifiedBy>
  <cp:lastPrinted>2016-09-07T05:20:20Z</cp:lastPrinted>
  <dcterms:created xsi:type="dcterms:W3CDTF">2006-04-20T04:09:44Z</dcterms:created>
  <dcterms:modified xsi:type="dcterms:W3CDTF">2020-07-14T07:18:03Z</dcterms:modified>
  <cp:category/>
  <cp:version/>
  <cp:contentType/>
  <cp:contentStatus/>
</cp:coreProperties>
</file>