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7월 " sheetId="2" r:id="rId2"/>
    <sheet name="8월" sheetId="3" r:id="rId3"/>
    <sheet name="9월" sheetId="4" r:id="rId4"/>
    <sheet name="10월" sheetId="5" r:id="rId5"/>
    <sheet name="11월" sheetId="6" r:id="rId6"/>
    <sheet name="12월" sheetId="7" r:id="rId7"/>
  </sheets>
  <definedNames/>
  <calcPr fullCalcOnLoad="1"/>
</workbook>
</file>

<file path=xl/sharedStrings.xml><?xml version="1.0" encoding="utf-8"?>
<sst xmlns="http://schemas.openxmlformats.org/spreadsheetml/2006/main" count="291" uniqueCount="94">
  <si>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</si>
  <si>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</si>
  <si>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</si>
  <si>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</si>
  <si>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</si>
  <si>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</si>
  <si>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</si>
  <si>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</si>
  <si>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</si>
  <si>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</si>
  <si>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</si>
  <si>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</si>
  <si>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</si>
  <si>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</si>
  <si>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</si>
  <si>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</si>
  <si>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</si>
  <si>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</si>
  <si>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</si>
  <si>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</si>
  <si>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</si>
  <si>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</si>
  <si>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</si>
  <si>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</si>
  <si>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</si>
  <si>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</si>
  <si>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</si>
  <si>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</si>
  <si>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</si>
  <si>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</si>
  <si>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</si>
  <si>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</si>
  <si>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</si>
  <si>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제과점</t>
  </si>
  <si>
    <t>유관기관 업무협의</t>
  </si>
  <si>
    <t>부서 업무협의</t>
  </si>
  <si>
    <t>연구부총장 2020년 하반기 업무추진비 집행내역</t>
  </si>
  <si>
    <t>7월</t>
  </si>
  <si>
    <t>8월</t>
  </si>
  <si>
    <t>9월</t>
  </si>
  <si>
    <t>10월</t>
  </si>
  <si>
    <t>11월</t>
  </si>
  <si>
    <t>12월</t>
  </si>
  <si>
    <t>연구부총장 2020년 7월 업무추진비 집행내역</t>
  </si>
  <si>
    <t>연구부총장 2020년 8월 업무추진비 집행내역</t>
  </si>
  <si>
    <t>연구부총장 2020년 9월 업무추진비 집행내역</t>
  </si>
  <si>
    <t>연구부총장 2020년 10월 업무추진비 집행내역</t>
  </si>
  <si>
    <t>연구부총장 2020년 11월 업무추진비 집행내역</t>
  </si>
  <si>
    <t>연구부총장 2020년 12월 업무추진비 집행내역</t>
  </si>
  <si>
    <t>일반음식</t>
  </si>
  <si>
    <t>2020-07-10</t>
  </si>
  <si>
    <t>부서 업무협의</t>
  </si>
  <si>
    <t>2020-07-09</t>
  </si>
  <si>
    <t>인터넷종합Mall</t>
  </si>
  <si>
    <t>2020-07-03</t>
  </si>
  <si>
    <t>2020-08-03</t>
  </si>
  <si>
    <t>2020-09-04</t>
  </si>
  <si>
    <t>부서 업무협의 간담회</t>
  </si>
  <si>
    <t>2020-08-11</t>
  </si>
  <si>
    <t>2020-08-19</t>
  </si>
  <si>
    <t>인터넷P/G</t>
  </si>
  <si>
    <t>2020-08-24</t>
  </si>
  <si>
    <t>2020-08-10</t>
  </si>
  <si>
    <t>기타음료식품</t>
  </si>
  <si>
    <t>2020-08-28</t>
  </si>
  <si>
    <t>2020-09-18</t>
  </si>
  <si>
    <t>연구성과 논의</t>
  </si>
  <si>
    <t>2020-09-14</t>
  </si>
  <si>
    <t>2020-09-24</t>
  </si>
  <si>
    <t>업무협력사항 논의</t>
  </si>
  <si>
    <t>일식회집</t>
  </si>
  <si>
    <t>2020-10-15</t>
  </si>
  <si>
    <t>2020-10-28</t>
  </si>
  <si>
    <t>유관기관 업무협의</t>
  </si>
  <si>
    <t>2020-10-19</t>
  </si>
  <si>
    <t>2020-10-27</t>
  </si>
  <si>
    <t>2020-11-03</t>
  </si>
  <si>
    <t>업무 협력방안 모색</t>
  </si>
  <si>
    <t>지스트 연구원 연구소장 간담회</t>
  </si>
  <si>
    <t>2020-11-06</t>
  </si>
  <si>
    <t>2020-11-19</t>
  </si>
  <si>
    <t>연구성과 추진방안 논의</t>
  </si>
  <si>
    <t>2020-11-24</t>
  </si>
  <si>
    <t>2020-11-16</t>
  </si>
  <si>
    <t>2020-11-30</t>
  </si>
  <si>
    <t>원 현안사항 논의</t>
  </si>
  <si>
    <t>2020-12-01</t>
  </si>
  <si>
    <t>업무협력 추진사항 논의</t>
  </si>
  <si>
    <t>2020-12-22</t>
  </si>
  <si>
    <t>연구혁신위원회</t>
  </si>
  <si>
    <t>원 현안사항 논의</t>
  </si>
  <si>
    <t>처장회의</t>
  </si>
  <si>
    <t>총장단 회의</t>
  </si>
  <si>
    <t>연구성과 논의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</si>
</sst>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5" fillId="34" borderId="21" xfId="0" applyNumberFormat="1" applyFont="1" applyFill="1" applyBorder="1" applyAlignment="1">
      <alignment horizontal="center" vertical="center"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31" xfId="0" applyNumberFormat="1" applyFont="1" applyBorder="1" applyAlignment="1" quotePrefix="1">
      <alignment horizontal="right" vertical="center"/>
    </xf>
    <xf numFmtId="179" fontId="48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48" fillId="0" borderId="41" xfId="0" applyFont="1" applyBorder="1" applyAlignment="1">
      <alignment horizontal="left" vertical="center"/>
    </xf>
    <xf numFmtId="0" fontId="48" fillId="0" borderId="31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4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36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21</v>
      </c>
      <c r="B3" s="85"/>
      <c r="C3" s="85"/>
      <c r="D3" s="40"/>
      <c r="E3" s="6"/>
    </row>
    <row r="4" spans="1:6" ht="19.5" customHeight="1">
      <c r="A4" s="86" t="s">
        <v>22</v>
      </c>
      <c r="B4" s="87"/>
      <c r="C4" s="88"/>
      <c r="D4" s="41" t="s">
        <v>23</v>
      </c>
      <c r="E4" s="89" t="s">
        <v>24</v>
      </c>
      <c r="F4" s="90"/>
    </row>
    <row r="5" spans="1:6" ht="19.5" customHeight="1">
      <c r="A5" s="75" t="s">
        <v>37</v>
      </c>
      <c r="B5" s="45" t="s">
        <v>28</v>
      </c>
      <c r="C5" s="46"/>
      <c r="D5" s="56">
        <f>'7월 '!D5</f>
        <v>558600</v>
      </c>
      <c r="E5" s="66" t="s">
        <v>25</v>
      </c>
      <c r="F5" s="67"/>
    </row>
    <row r="6" spans="1:6" ht="19.5" customHeight="1">
      <c r="A6" s="76"/>
      <c r="B6" s="47" t="s">
        <v>29</v>
      </c>
      <c r="C6" s="50"/>
      <c r="D6" s="56">
        <f>'7월 '!D6</f>
        <v>0</v>
      </c>
      <c r="E6" s="68" t="s">
        <v>25</v>
      </c>
      <c r="F6" s="69"/>
    </row>
    <row r="7" spans="1:6" ht="19.5" customHeight="1">
      <c r="A7" s="76"/>
      <c r="B7" s="48" t="s">
        <v>30</v>
      </c>
      <c r="C7" s="49"/>
      <c r="D7" s="56">
        <f>'7월 '!D7</f>
        <v>0</v>
      </c>
      <c r="E7" s="80"/>
      <c r="F7" s="81"/>
    </row>
    <row r="8" spans="1:6" ht="19.5" customHeight="1">
      <c r="A8" s="77"/>
      <c r="B8" s="52" t="s">
        <v>26</v>
      </c>
      <c r="C8" s="51"/>
      <c r="D8" s="64">
        <f>SUM(D5:D7)</f>
        <v>558600</v>
      </c>
      <c r="E8" s="70"/>
      <c r="F8" s="71"/>
    </row>
    <row r="9" spans="1:6" ht="19.5" customHeight="1">
      <c r="A9" s="75" t="s">
        <v>38</v>
      </c>
      <c r="B9" s="45" t="s">
        <v>28</v>
      </c>
      <c r="C9" s="46"/>
      <c r="D9" s="65">
        <f>8월!D5</f>
        <v>473430</v>
      </c>
      <c r="E9" s="66" t="s">
        <v>25</v>
      </c>
      <c r="F9" s="67"/>
    </row>
    <row r="10" spans="1:6" ht="19.5" customHeight="1">
      <c r="A10" s="76"/>
      <c r="B10" s="47" t="s">
        <v>29</v>
      </c>
      <c r="C10" s="50"/>
      <c r="D10" s="65">
        <f>8월!D6</f>
        <v>0</v>
      </c>
      <c r="E10" s="68" t="s">
        <v>25</v>
      </c>
      <c r="F10" s="69"/>
    </row>
    <row r="11" spans="1:6" ht="19.5" customHeight="1">
      <c r="A11" s="76"/>
      <c r="B11" s="48" t="s">
        <v>30</v>
      </c>
      <c r="C11" s="49"/>
      <c r="D11" s="65">
        <f>8월!D7</f>
        <v>0</v>
      </c>
      <c r="E11" s="80"/>
      <c r="F11" s="81"/>
    </row>
    <row r="12" spans="1:6" ht="19.5" customHeight="1">
      <c r="A12" s="77"/>
      <c r="B12" s="53" t="s">
        <v>26</v>
      </c>
      <c r="C12" s="51"/>
      <c r="D12" s="64">
        <f>SUM(D9:D11)</f>
        <v>473430</v>
      </c>
      <c r="E12" s="70"/>
      <c r="F12" s="71"/>
    </row>
    <row r="13" spans="1:6" ht="19.5" customHeight="1">
      <c r="A13" s="75" t="s">
        <v>39</v>
      </c>
      <c r="B13" s="45" t="s">
        <v>28</v>
      </c>
      <c r="C13" s="46"/>
      <c r="D13" s="65">
        <f>9월!D5</f>
        <v>362080</v>
      </c>
      <c r="E13" s="66" t="s">
        <v>25</v>
      </c>
      <c r="F13" s="67"/>
    </row>
    <row r="14" spans="1:6" ht="19.5" customHeight="1">
      <c r="A14" s="76"/>
      <c r="B14" s="47" t="s">
        <v>29</v>
      </c>
      <c r="C14" s="50"/>
      <c r="D14" s="65">
        <f>9월!D6</f>
        <v>0</v>
      </c>
      <c r="E14" s="68" t="s">
        <v>25</v>
      </c>
      <c r="F14" s="69"/>
    </row>
    <row r="15" spans="1:6" ht="19.5" customHeight="1">
      <c r="A15" s="76"/>
      <c r="B15" s="48" t="s">
        <v>30</v>
      </c>
      <c r="C15" s="49"/>
      <c r="D15" s="65">
        <f>9월!D7</f>
        <v>0</v>
      </c>
      <c r="E15" s="80"/>
      <c r="F15" s="81"/>
    </row>
    <row r="16" spans="1:6" ht="19.5" customHeight="1">
      <c r="A16" s="77"/>
      <c r="B16" s="53" t="s">
        <v>26</v>
      </c>
      <c r="C16" s="51"/>
      <c r="D16" s="64">
        <f>SUM(D13:D15)</f>
        <v>362080</v>
      </c>
      <c r="E16" s="70"/>
      <c r="F16" s="71"/>
    </row>
    <row r="17" spans="1:6" ht="19.5" customHeight="1">
      <c r="A17" s="75" t="s">
        <v>40</v>
      </c>
      <c r="B17" s="45" t="s">
        <v>28</v>
      </c>
      <c r="C17" s="46"/>
      <c r="D17" s="65">
        <f>'10월'!D5</f>
        <v>614789</v>
      </c>
      <c r="E17" s="66" t="s">
        <v>25</v>
      </c>
      <c r="F17" s="67"/>
    </row>
    <row r="18" spans="1:6" ht="19.5" customHeight="1">
      <c r="A18" s="76"/>
      <c r="B18" s="47" t="s">
        <v>29</v>
      </c>
      <c r="C18" s="50"/>
      <c r="D18" s="65">
        <f>'10월'!D6</f>
        <v>0</v>
      </c>
      <c r="E18" s="68" t="s">
        <v>25</v>
      </c>
      <c r="F18" s="69"/>
    </row>
    <row r="19" spans="1:6" ht="19.5" customHeight="1">
      <c r="A19" s="76"/>
      <c r="B19" s="48" t="s">
        <v>30</v>
      </c>
      <c r="C19" s="49"/>
      <c r="D19" s="65">
        <f>'10월'!D7</f>
        <v>0</v>
      </c>
      <c r="E19" s="80"/>
      <c r="F19" s="81"/>
    </row>
    <row r="20" spans="1:6" ht="19.5" customHeight="1">
      <c r="A20" s="77"/>
      <c r="B20" s="53" t="s">
        <v>26</v>
      </c>
      <c r="C20" s="51"/>
      <c r="D20" s="64">
        <f>SUM(D17:D19)</f>
        <v>614789</v>
      </c>
      <c r="E20" s="70"/>
      <c r="F20" s="71"/>
    </row>
    <row r="21" spans="1:6" ht="19.5" customHeight="1">
      <c r="A21" s="75" t="s">
        <v>41</v>
      </c>
      <c r="B21" s="45" t="s">
        <v>28</v>
      </c>
      <c r="C21" s="46"/>
      <c r="D21" s="65">
        <f>'11월'!D5</f>
        <v>516710</v>
      </c>
      <c r="E21" s="66" t="s">
        <v>25</v>
      </c>
      <c r="F21" s="67"/>
    </row>
    <row r="22" spans="1:6" ht="19.5" customHeight="1">
      <c r="A22" s="76"/>
      <c r="B22" s="47" t="s">
        <v>29</v>
      </c>
      <c r="C22" s="50"/>
      <c r="D22" s="65">
        <f>'11월'!D6</f>
        <v>0</v>
      </c>
      <c r="E22" s="68" t="s">
        <v>25</v>
      </c>
      <c r="F22" s="69"/>
    </row>
    <row r="23" spans="1:6" ht="19.5" customHeight="1">
      <c r="A23" s="76"/>
      <c r="B23" s="48" t="s">
        <v>30</v>
      </c>
      <c r="C23" s="49"/>
      <c r="D23" s="65">
        <f>'11월'!D7</f>
        <v>0</v>
      </c>
      <c r="E23" s="80"/>
      <c r="F23" s="81"/>
    </row>
    <row r="24" spans="1:6" ht="19.5" customHeight="1">
      <c r="A24" s="77"/>
      <c r="B24" s="53" t="s">
        <v>26</v>
      </c>
      <c r="C24" s="51"/>
      <c r="D24" s="64">
        <f>SUM(D21:D23)</f>
        <v>516710</v>
      </c>
      <c r="E24" s="70"/>
      <c r="F24" s="71"/>
    </row>
    <row r="25" spans="1:6" ht="19.5" customHeight="1">
      <c r="A25" s="75" t="s">
        <v>42</v>
      </c>
      <c r="B25" s="45" t="s">
        <v>28</v>
      </c>
      <c r="C25" s="46"/>
      <c r="D25" s="65">
        <f>'12월'!D5</f>
        <v>195000</v>
      </c>
      <c r="E25" s="66" t="s">
        <v>25</v>
      </c>
      <c r="F25" s="67"/>
    </row>
    <row r="26" spans="1:6" ht="19.5" customHeight="1">
      <c r="A26" s="76"/>
      <c r="B26" s="47" t="s">
        <v>29</v>
      </c>
      <c r="C26" s="50"/>
      <c r="D26" s="65">
        <f>'12월'!D6</f>
        <v>0</v>
      </c>
      <c r="E26" s="68" t="s">
        <v>25</v>
      </c>
      <c r="F26" s="69"/>
    </row>
    <row r="27" spans="1:6" ht="19.5" customHeight="1">
      <c r="A27" s="76"/>
      <c r="B27" s="48" t="s">
        <v>30</v>
      </c>
      <c r="C27" s="49"/>
      <c r="D27" s="65">
        <f>'12월'!D7</f>
        <v>0</v>
      </c>
      <c r="E27" s="80"/>
      <c r="F27" s="81"/>
    </row>
    <row r="28" spans="1:6" ht="19.5" customHeight="1">
      <c r="A28" s="77"/>
      <c r="B28" s="53" t="s">
        <v>26</v>
      </c>
      <c r="C28" s="51"/>
      <c r="D28" s="64">
        <f>SUM(D25:D27)</f>
        <v>195000</v>
      </c>
      <c r="E28" s="70"/>
      <c r="F28" s="71"/>
    </row>
    <row r="29" spans="1:6" s="12" customFormat="1" ht="30.75" customHeight="1">
      <c r="A29" s="72" t="s">
        <v>27</v>
      </c>
      <c r="B29" s="73"/>
      <c r="C29" s="74"/>
      <c r="D29" s="58">
        <f>SUM(D8,D12,D16,D20,D24,D28)</f>
        <v>2720609</v>
      </c>
      <c r="E29" s="78"/>
      <c r="F29" s="79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</sheetData>
  <sheetProtection password="CC3B" sheet="1"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43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55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D21</f>
        <v>558600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D23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D24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558600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39"/>
      <c r="D12" s="60">
        <f>SUM(D21,D23,D25)</f>
        <v>558600</v>
      </c>
      <c r="E12" s="33"/>
      <c r="F12" s="15"/>
    </row>
    <row r="13" spans="1:6" s="12" customFormat="1" ht="19.5" customHeight="1">
      <c r="A13" s="91" t="s">
        <v>14</v>
      </c>
      <c r="B13" s="29" t="s">
        <v>54</v>
      </c>
      <c r="C13" s="27" t="s">
        <v>34</v>
      </c>
      <c r="D13" s="61">
        <v>93400</v>
      </c>
      <c r="E13" s="32" t="s">
        <v>53</v>
      </c>
      <c r="F13" s="15"/>
    </row>
    <row r="14" spans="1:6" s="12" customFormat="1" ht="19.5" customHeight="1">
      <c r="A14" s="92"/>
      <c r="B14" s="29">
        <v>44020</v>
      </c>
      <c r="C14" s="27" t="s">
        <v>89</v>
      </c>
      <c r="D14" s="61">
        <v>110000</v>
      </c>
      <c r="E14" s="32" t="s">
        <v>32</v>
      </c>
      <c r="F14" s="15"/>
    </row>
    <row r="15" spans="1:6" s="12" customFormat="1" ht="19.5" customHeight="1">
      <c r="A15" s="92"/>
      <c r="B15" s="29">
        <v>44021</v>
      </c>
      <c r="C15" s="27" t="s">
        <v>89</v>
      </c>
      <c r="D15" s="61">
        <v>66000</v>
      </c>
      <c r="E15" s="32" t="s">
        <v>33</v>
      </c>
      <c r="F15" s="15"/>
    </row>
    <row r="16" spans="1:6" s="12" customFormat="1" ht="19.5" customHeight="1">
      <c r="A16" s="92"/>
      <c r="B16" s="29" t="s">
        <v>52</v>
      </c>
      <c r="C16" s="27" t="s">
        <v>35</v>
      </c>
      <c r="D16" s="61">
        <v>86400</v>
      </c>
      <c r="E16" s="32" t="s">
        <v>53</v>
      </c>
      <c r="F16" s="15"/>
    </row>
    <row r="17" spans="1:6" s="12" customFormat="1" ht="19.5" customHeight="1">
      <c r="A17" s="92"/>
      <c r="B17" s="29" t="s">
        <v>50</v>
      </c>
      <c r="C17" s="27" t="s">
        <v>51</v>
      </c>
      <c r="D17" s="61">
        <v>124500</v>
      </c>
      <c r="E17" s="32" t="s">
        <v>31</v>
      </c>
      <c r="F17" s="15"/>
    </row>
    <row r="18" spans="1:6" s="12" customFormat="1" ht="19.5" customHeight="1">
      <c r="A18" s="92"/>
      <c r="B18" s="29">
        <v>44034</v>
      </c>
      <c r="C18" s="27" t="s">
        <v>90</v>
      </c>
      <c r="D18" s="61">
        <v>31000</v>
      </c>
      <c r="E18" s="32" t="s">
        <v>33</v>
      </c>
      <c r="F18" s="15"/>
    </row>
    <row r="19" spans="1:6" s="12" customFormat="1" ht="19.5" customHeight="1">
      <c r="A19" s="92"/>
      <c r="B19" s="29">
        <v>44040</v>
      </c>
      <c r="C19" s="27" t="s">
        <v>34</v>
      </c>
      <c r="D19" s="61">
        <v>39000</v>
      </c>
      <c r="E19" s="32" t="s">
        <v>49</v>
      </c>
      <c r="F19" s="15"/>
    </row>
    <row r="20" spans="1:6" s="12" customFormat="1" ht="19.5" customHeight="1">
      <c r="A20" s="92"/>
      <c r="B20" s="29">
        <v>44040</v>
      </c>
      <c r="C20" s="27" t="s">
        <v>34</v>
      </c>
      <c r="D20" s="61">
        <v>8300</v>
      </c>
      <c r="E20" s="32" t="s">
        <v>32</v>
      </c>
      <c r="F20" s="15"/>
    </row>
    <row r="21" spans="1:6" s="12" customFormat="1" ht="19.5" customHeight="1">
      <c r="A21" s="93"/>
      <c r="B21" s="22" t="s">
        <v>7</v>
      </c>
      <c r="C21" s="26"/>
      <c r="D21" s="62">
        <f>SUM(D13:D20)</f>
        <v>558600</v>
      </c>
      <c r="E21" s="31"/>
      <c r="F21" s="15"/>
    </row>
    <row r="22" spans="1:6" s="12" customFormat="1" ht="19.5" customHeight="1">
      <c r="A22" s="96" t="s">
        <v>20</v>
      </c>
      <c r="B22" s="29"/>
      <c r="C22" s="27"/>
      <c r="D22" s="61"/>
      <c r="E22" s="32"/>
      <c r="F22" s="28"/>
    </row>
    <row r="23" spans="1:6" s="12" customFormat="1" ht="19.5" customHeight="1">
      <c r="A23" s="97"/>
      <c r="B23" s="22" t="s">
        <v>7</v>
      </c>
      <c r="C23" s="26"/>
      <c r="D23" s="62">
        <f>SUM(D22:D22)</f>
        <v>0</v>
      </c>
      <c r="E23" s="31"/>
      <c r="F23" s="15"/>
    </row>
    <row r="24" spans="1:6" s="12" customFormat="1" ht="19.5" customHeight="1">
      <c r="A24" s="91" t="s">
        <v>17</v>
      </c>
      <c r="B24" s="29"/>
      <c r="C24" s="38"/>
      <c r="D24" s="61"/>
      <c r="E24" s="32"/>
      <c r="F24" s="15"/>
    </row>
    <row r="25" spans="1:6" s="12" customFormat="1" ht="19.5" customHeight="1">
      <c r="A25" s="98"/>
      <c r="B25" s="34" t="s">
        <v>7</v>
      </c>
      <c r="C25" s="35"/>
      <c r="D25" s="63">
        <f>SUM(D24)</f>
        <v>0</v>
      </c>
      <c r="E25" s="36"/>
      <c r="F25" s="37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</sheetData>
  <sheetProtection password="CC3B" sheet="1"/>
  <mergeCells count="17">
    <mergeCell ref="A10:C10"/>
    <mergeCell ref="E5:F5"/>
    <mergeCell ref="E6:F6"/>
    <mergeCell ref="A7:C7"/>
    <mergeCell ref="E7:F7"/>
    <mergeCell ref="A8:C8"/>
    <mergeCell ref="E8:F8"/>
    <mergeCell ref="A13:A21"/>
    <mergeCell ref="A12:B12"/>
    <mergeCell ref="A22:A23"/>
    <mergeCell ref="A24:A25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44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D19</f>
        <v>473430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D21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D22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473430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D19+D21+D23</f>
        <v>473430</v>
      </c>
      <c r="E12" s="33"/>
      <c r="F12" s="15"/>
    </row>
    <row r="13" spans="1:6" s="12" customFormat="1" ht="19.5" customHeight="1">
      <c r="A13" s="91" t="s">
        <v>14</v>
      </c>
      <c r="B13" s="29" t="s">
        <v>55</v>
      </c>
      <c r="C13" s="27" t="s">
        <v>51</v>
      </c>
      <c r="D13" s="61">
        <v>40000</v>
      </c>
      <c r="E13" s="32" t="s">
        <v>33</v>
      </c>
      <c r="F13" s="15"/>
    </row>
    <row r="14" spans="1:6" s="12" customFormat="1" ht="19.5" customHeight="1">
      <c r="A14" s="92"/>
      <c r="B14" s="29" t="s">
        <v>62</v>
      </c>
      <c r="C14" s="27" t="s">
        <v>91</v>
      </c>
      <c r="D14" s="61">
        <v>93500</v>
      </c>
      <c r="E14" s="32" t="s">
        <v>63</v>
      </c>
      <c r="F14" s="15"/>
    </row>
    <row r="15" spans="1:6" s="12" customFormat="1" ht="19.5" customHeight="1">
      <c r="A15" s="92"/>
      <c r="B15" s="29" t="s">
        <v>58</v>
      </c>
      <c r="C15" s="27" t="s">
        <v>51</v>
      </c>
      <c r="D15" s="61">
        <v>79000</v>
      </c>
      <c r="E15" s="32" t="s">
        <v>31</v>
      </c>
      <c r="F15" s="15"/>
    </row>
    <row r="16" spans="1:6" s="12" customFormat="1" ht="19.5" customHeight="1">
      <c r="A16" s="92"/>
      <c r="B16" s="29" t="s">
        <v>59</v>
      </c>
      <c r="C16" s="27" t="s">
        <v>90</v>
      </c>
      <c r="D16" s="61">
        <v>56570</v>
      </c>
      <c r="E16" s="32" t="s">
        <v>60</v>
      </c>
      <c r="F16" s="15"/>
    </row>
    <row r="17" spans="1:6" s="12" customFormat="1" ht="19.5" customHeight="1">
      <c r="A17" s="92"/>
      <c r="B17" s="29" t="s">
        <v>61</v>
      </c>
      <c r="C17" s="27" t="s">
        <v>91</v>
      </c>
      <c r="D17" s="61">
        <v>65000</v>
      </c>
      <c r="E17" s="32" t="s">
        <v>60</v>
      </c>
      <c r="F17" s="15"/>
    </row>
    <row r="18" spans="1:6" s="12" customFormat="1" ht="19.5" customHeight="1">
      <c r="A18" s="92"/>
      <c r="B18" s="29" t="s">
        <v>64</v>
      </c>
      <c r="C18" s="27" t="s">
        <v>92</v>
      </c>
      <c r="D18" s="61">
        <v>139360</v>
      </c>
      <c r="E18" s="32" t="s">
        <v>53</v>
      </c>
      <c r="F18" s="15"/>
    </row>
    <row r="19" spans="1:6" s="12" customFormat="1" ht="19.5" customHeight="1">
      <c r="A19" s="93"/>
      <c r="B19" s="22" t="s">
        <v>7</v>
      </c>
      <c r="C19" s="26"/>
      <c r="D19" s="62">
        <f>SUM(D13:D18)</f>
        <v>473430</v>
      </c>
      <c r="E19" s="31"/>
      <c r="F19" s="15"/>
    </row>
    <row r="20" spans="1:6" s="12" customFormat="1" ht="19.5" customHeight="1">
      <c r="A20" s="96" t="s">
        <v>20</v>
      </c>
      <c r="B20" s="29"/>
      <c r="C20" s="27"/>
      <c r="D20" s="61"/>
      <c r="E20" s="32"/>
      <c r="F20" s="28"/>
    </row>
    <row r="21" spans="1:6" s="12" customFormat="1" ht="19.5" customHeight="1">
      <c r="A21" s="97"/>
      <c r="B21" s="22" t="s">
        <v>7</v>
      </c>
      <c r="C21" s="26"/>
      <c r="D21" s="62">
        <f>SUM(D20:D20)</f>
        <v>0</v>
      </c>
      <c r="E21" s="31"/>
      <c r="F21" s="15"/>
    </row>
    <row r="22" spans="1:6" s="12" customFormat="1" ht="19.5" customHeight="1">
      <c r="A22" s="91" t="s">
        <v>17</v>
      </c>
      <c r="B22" s="29"/>
      <c r="C22" s="38"/>
      <c r="D22" s="61"/>
      <c r="E22" s="32"/>
      <c r="F22" s="15"/>
    </row>
    <row r="23" spans="1:6" s="12" customFormat="1" ht="19.5" customHeight="1">
      <c r="A23" s="98"/>
      <c r="B23" s="34" t="s">
        <v>7</v>
      </c>
      <c r="C23" s="35"/>
      <c r="D23" s="63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</sheetData>
  <sheetProtection password="CC3B" sheet="1"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45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D19</f>
        <v>362080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D21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D22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362080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D19+D21+D23</f>
        <v>362080</v>
      </c>
      <c r="E12" s="33"/>
      <c r="F12" s="15"/>
    </row>
    <row r="13" spans="1:6" s="12" customFormat="1" ht="19.5" customHeight="1">
      <c r="A13" s="91" t="s">
        <v>14</v>
      </c>
      <c r="B13" s="29" t="s">
        <v>56</v>
      </c>
      <c r="C13" s="27" t="s">
        <v>57</v>
      </c>
      <c r="D13" s="61">
        <v>68000</v>
      </c>
      <c r="E13" s="32" t="s">
        <v>33</v>
      </c>
      <c r="F13" s="15"/>
    </row>
    <row r="14" spans="1:6" s="12" customFormat="1" ht="19.5" customHeight="1">
      <c r="A14" s="92"/>
      <c r="B14" s="29" t="s">
        <v>56</v>
      </c>
      <c r="C14" s="27" t="s">
        <v>57</v>
      </c>
      <c r="D14" s="61">
        <v>40000</v>
      </c>
      <c r="E14" s="32" t="s">
        <v>31</v>
      </c>
      <c r="F14" s="15"/>
    </row>
    <row r="15" spans="1:6" s="12" customFormat="1" ht="19.5" customHeight="1">
      <c r="A15" s="92"/>
      <c r="B15" s="29" t="s">
        <v>56</v>
      </c>
      <c r="C15" s="27" t="s">
        <v>51</v>
      </c>
      <c r="D15" s="61">
        <v>26000</v>
      </c>
      <c r="E15" s="32" t="s">
        <v>33</v>
      </c>
      <c r="F15" s="15"/>
    </row>
    <row r="16" spans="1:6" s="12" customFormat="1" ht="19.5" customHeight="1">
      <c r="A16" s="92"/>
      <c r="B16" s="29" t="s">
        <v>67</v>
      </c>
      <c r="C16" s="27" t="s">
        <v>92</v>
      </c>
      <c r="D16" s="61">
        <v>68080</v>
      </c>
      <c r="E16" s="32" t="s">
        <v>53</v>
      </c>
      <c r="F16" s="15"/>
    </row>
    <row r="17" spans="1:6" s="12" customFormat="1" ht="19.5" customHeight="1">
      <c r="A17" s="92"/>
      <c r="B17" s="29" t="s">
        <v>65</v>
      </c>
      <c r="C17" s="27" t="s">
        <v>66</v>
      </c>
      <c r="D17" s="61">
        <v>60000</v>
      </c>
      <c r="E17" s="32" t="s">
        <v>31</v>
      </c>
      <c r="F17" s="15"/>
    </row>
    <row r="18" spans="1:6" s="12" customFormat="1" ht="19.5" customHeight="1">
      <c r="A18" s="92"/>
      <c r="B18" s="29" t="s">
        <v>68</v>
      </c>
      <c r="C18" s="27" t="s">
        <v>69</v>
      </c>
      <c r="D18" s="61">
        <v>100000</v>
      </c>
      <c r="E18" s="32" t="s">
        <v>70</v>
      </c>
      <c r="F18" s="15"/>
    </row>
    <row r="19" spans="1:6" s="12" customFormat="1" ht="19.5" customHeight="1">
      <c r="A19" s="93"/>
      <c r="B19" s="22" t="s">
        <v>7</v>
      </c>
      <c r="C19" s="26"/>
      <c r="D19" s="62">
        <f>SUM(D13:D18)</f>
        <v>362080</v>
      </c>
      <c r="E19" s="31"/>
      <c r="F19" s="15"/>
    </row>
    <row r="20" spans="1:6" s="12" customFormat="1" ht="19.5" customHeight="1">
      <c r="A20" s="96" t="s">
        <v>20</v>
      </c>
      <c r="B20" s="29"/>
      <c r="C20" s="27"/>
      <c r="D20" s="61"/>
      <c r="E20" s="32"/>
      <c r="F20" s="28"/>
    </row>
    <row r="21" spans="1:6" s="12" customFormat="1" ht="19.5" customHeight="1">
      <c r="A21" s="97"/>
      <c r="B21" s="22" t="s">
        <v>7</v>
      </c>
      <c r="C21" s="26"/>
      <c r="D21" s="62">
        <f>SUM(D20:D20)</f>
        <v>0</v>
      </c>
      <c r="E21" s="31"/>
      <c r="F21" s="15"/>
    </row>
    <row r="22" spans="1:6" s="12" customFormat="1" ht="19.5" customHeight="1">
      <c r="A22" s="91" t="s">
        <v>17</v>
      </c>
      <c r="B22" s="29"/>
      <c r="C22" s="38"/>
      <c r="D22" s="61"/>
      <c r="E22" s="32"/>
      <c r="F22" s="15"/>
    </row>
    <row r="23" spans="1:6" s="12" customFormat="1" ht="19.5" customHeight="1">
      <c r="A23" s="98"/>
      <c r="B23" s="34" t="s">
        <v>7</v>
      </c>
      <c r="C23" s="35"/>
      <c r="D23" s="63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</sheetData>
  <sheetProtection password="CC3B" sheet="1"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30.5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46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D17</f>
        <v>614789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D19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D20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614789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D17+D19+D21</f>
        <v>614789</v>
      </c>
      <c r="E12" s="33"/>
      <c r="F12" s="15"/>
    </row>
    <row r="13" spans="1:6" s="12" customFormat="1" ht="19.5" customHeight="1">
      <c r="A13" s="91" t="s">
        <v>14</v>
      </c>
      <c r="B13" s="29" t="s">
        <v>71</v>
      </c>
      <c r="C13" s="27" t="s">
        <v>35</v>
      </c>
      <c r="D13" s="61">
        <v>33050</v>
      </c>
      <c r="E13" s="32" t="s">
        <v>31</v>
      </c>
      <c r="F13" s="15"/>
    </row>
    <row r="14" spans="1:6" s="12" customFormat="1" ht="19.5" customHeight="1">
      <c r="A14" s="92"/>
      <c r="B14" s="29" t="s">
        <v>74</v>
      </c>
      <c r="C14" s="27" t="s">
        <v>34</v>
      </c>
      <c r="D14" s="61">
        <v>371939</v>
      </c>
      <c r="E14" s="32" t="s">
        <v>53</v>
      </c>
      <c r="F14" s="15"/>
    </row>
    <row r="15" spans="1:6" s="12" customFormat="1" ht="19.5" customHeight="1">
      <c r="A15" s="92"/>
      <c r="B15" s="29" t="s">
        <v>75</v>
      </c>
      <c r="C15" s="27" t="s">
        <v>93</v>
      </c>
      <c r="D15" s="61">
        <v>149800</v>
      </c>
      <c r="E15" s="32" t="s">
        <v>53</v>
      </c>
      <c r="F15" s="15"/>
    </row>
    <row r="16" spans="1:6" s="12" customFormat="1" ht="19.5" customHeight="1">
      <c r="A16" s="92"/>
      <c r="B16" s="29" t="s">
        <v>72</v>
      </c>
      <c r="C16" s="27" t="s">
        <v>73</v>
      </c>
      <c r="D16" s="61">
        <v>60000</v>
      </c>
      <c r="E16" s="32" t="s">
        <v>31</v>
      </c>
      <c r="F16" s="15"/>
    </row>
    <row r="17" spans="1:6" s="12" customFormat="1" ht="19.5" customHeight="1">
      <c r="A17" s="93"/>
      <c r="B17" s="22" t="s">
        <v>7</v>
      </c>
      <c r="C17" s="26"/>
      <c r="D17" s="62">
        <f>SUM(D13:D16)</f>
        <v>614789</v>
      </c>
      <c r="E17" s="31"/>
      <c r="F17" s="15"/>
    </row>
    <row r="18" spans="1:6" s="12" customFormat="1" ht="19.5" customHeight="1">
      <c r="A18" s="96" t="s">
        <v>20</v>
      </c>
      <c r="B18" s="29"/>
      <c r="C18" s="27"/>
      <c r="D18" s="61"/>
      <c r="E18" s="32"/>
      <c r="F18" s="28"/>
    </row>
    <row r="19" spans="1:6" s="12" customFormat="1" ht="19.5" customHeight="1">
      <c r="A19" s="97"/>
      <c r="B19" s="22" t="s">
        <v>7</v>
      </c>
      <c r="C19" s="26"/>
      <c r="D19" s="62">
        <f>SUM(D18:D18)</f>
        <v>0</v>
      </c>
      <c r="E19" s="31"/>
      <c r="F19" s="15"/>
    </row>
    <row r="20" spans="1:6" s="12" customFormat="1" ht="19.5" customHeight="1">
      <c r="A20" s="91" t="s">
        <v>17</v>
      </c>
      <c r="B20" s="29"/>
      <c r="C20" s="38"/>
      <c r="D20" s="61"/>
      <c r="E20" s="32"/>
      <c r="F20" s="15"/>
    </row>
    <row r="21" spans="1:6" s="12" customFormat="1" ht="19.5" customHeight="1">
      <c r="A21" s="98"/>
      <c r="B21" s="34" t="s">
        <v>7</v>
      </c>
      <c r="C21" s="35"/>
      <c r="D21" s="63">
        <f>SUM(D20)</f>
        <v>0</v>
      </c>
      <c r="E21" s="36"/>
      <c r="F21" s="37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</sheetData>
  <sheetProtection password="CC3B" sheet="1"/>
  <mergeCells count="17">
    <mergeCell ref="A12:B12"/>
    <mergeCell ref="A13:A17"/>
    <mergeCell ref="A18:A19"/>
    <mergeCell ref="A20:A21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47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D20</f>
        <v>516710</v>
      </c>
      <c r="E5" s="66" t="s">
        <v>11</v>
      </c>
      <c r="F5" s="67"/>
    </row>
    <row r="6" spans="1:6" ht="19.5" customHeight="1">
      <c r="A6" s="99" t="s">
        <v>18</v>
      </c>
      <c r="B6" s="100"/>
      <c r="C6" s="100"/>
      <c r="D6" s="57">
        <f>D22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D23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516710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D20+D22+D24</f>
        <v>516710</v>
      </c>
      <c r="E12" s="33"/>
      <c r="F12" s="15"/>
    </row>
    <row r="13" spans="1:6" s="12" customFormat="1" ht="19.5" customHeight="1">
      <c r="A13" s="91" t="s">
        <v>14</v>
      </c>
      <c r="B13" s="29">
        <v>44137</v>
      </c>
      <c r="C13" s="27" t="s">
        <v>78</v>
      </c>
      <c r="D13" s="61">
        <v>55000</v>
      </c>
      <c r="E13" s="32" t="s">
        <v>33</v>
      </c>
      <c r="F13" s="15"/>
    </row>
    <row r="14" spans="1:6" s="12" customFormat="1" ht="19.5" customHeight="1">
      <c r="A14" s="92"/>
      <c r="B14" s="29" t="s">
        <v>76</v>
      </c>
      <c r="C14" s="27" t="s">
        <v>77</v>
      </c>
      <c r="D14" s="61">
        <v>105000</v>
      </c>
      <c r="E14" s="32" t="s">
        <v>70</v>
      </c>
      <c r="F14" s="15"/>
    </row>
    <row r="15" spans="1:6" s="12" customFormat="1" ht="19.5" customHeight="1">
      <c r="A15" s="92"/>
      <c r="B15" s="29" t="s">
        <v>79</v>
      </c>
      <c r="C15" s="27" t="s">
        <v>92</v>
      </c>
      <c r="D15" s="61">
        <v>82400</v>
      </c>
      <c r="E15" s="32" t="s">
        <v>32</v>
      </c>
      <c r="F15" s="15"/>
    </row>
    <row r="16" spans="1:6" s="12" customFormat="1" ht="19.5" customHeight="1">
      <c r="A16" s="92"/>
      <c r="B16" s="29" t="s">
        <v>83</v>
      </c>
      <c r="C16" s="27" t="s">
        <v>51</v>
      </c>
      <c r="D16" s="61">
        <v>51310</v>
      </c>
      <c r="E16" s="32" t="s">
        <v>60</v>
      </c>
      <c r="F16" s="15"/>
    </row>
    <row r="17" spans="1:6" s="12" customFormat="1" ht="19.5" customHeight="1">
      <c r="A17" s="92"/>
      <c r="B17" s="29" t="s">
        <v>80</v>
      </c>
      <c r="C17" s="27" t="s">
        <v>81</v>
      </c>
      <c r="D17" s="61">
        <v>69000</v>
      </c>
      <c r="E17" s="32" t="s">
        <v>31</v>
      </c>
      <c r="F17" s="15"/>
    </row>
    <row r="18" spans="1:6" s="12" customFormat="1" ht="19.5" customHeight="1">
      <c r="A18" s="92"/>
      <c r="B18" s="29" t="s">
        <v>82</v>
      </c>
      <c r="C18" s="27" t="s">
        <v>73</v>
      </c>
      <c r="D18" s="61">
        <v>46000</v>
      </c>
      <c r="E18" s="32" t="s">
        <v>31</v>
      </c>
      <c r="F18" s="15"/>
    </row>
    <row r="19" spans="1:6" s="12" customFormat="1" ht="19.5" customHeight="1">
      <c r="A19" s="92"/>
      <c r="B19" s="29" t="s">
        <v>84</v>
      </c>
      <c r="C19" s="27" t="s">
        <v>85</v>
      </c>
      <c r="D19" s="61">
        <v>108000</v>
      </c>
      <c r="E19" s="32" t="s">
        <v>31</v>
      </c>
      <c r="F19" s="15"/>
    </row>
    <row r="20" spans="1:6" s="12" customFormat="1" ht="19.5" customHeight="1">
      <c r="A20" s="93"/>
      <c r="B20" s="22" t="s">
        <v>7</v>
      </c>
      <c r="C20" s="26"/>
      <c r="D20" s="62">
        <f>SUM(D13:D19)</f>
        <v>516710</v>
      </c>
      <c r="E20" s="31"/>
      <c r="F20" s="15"/>
    </row>
    <row r="21" spans="1:6" s="12" customFormat="1" ht="19.5" customHeight="1">
      <c r="A21" s="96" t="s">
        <v>20</v>
      </c>
      <c r="B21" s="29"/>
      <c r="C21" s="27"/>
      <c r="D21" s="61"/>
      <c r="E21" s="32"/>
      <c r="F21" s="28"/>
    </row>
    <row r="22" spans="1:6" s="12" customFormat="1" ht="19.5" customHeight="1">
      <c r="A22" s="97"/>
      <c r="B22" s="22" t="s">
        <v>7</v>
      </c>
      <c r="C22" s="26"/>
      <c r="D22" s="62">
        <f>SUM(D21:D21)</f>
        <v>0</v>
      </c>
      <c r="E22" s="31"/>
      <c r="F22" s="15"/>
    </row>
    <row r="23" spans="1:6" s="12" customFormat="1" ht="19.5" customHeight="1">
      <c r="A23" s="91" t="s">
        <v>17</v>
      </c>
      <c r="B23" s="29"/>
      <c r="C23" s="38"/>
      <c r="D23" s="61"/>
      <c r="E23" s="32"/>
      <c r="F23" s="15"/>
    </row>
    <row r="24" spans="1:6" s="12" customFormat="1" ht="19.5" customHeight="1">
      <c r="A24" s="98"/>
      <c r="B24" s="34" t="s">
        <v>7</v>
      </c>
      <c r="C24" s="35"/>
      <c r="D24" s="63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1:5" s="12" customFormat="1" ht="12">
      <c r="A31" s="54"/>
      <c r="D31" s="42"/>
      <c r="E31" s="13"/>
    </row>
    <row r="32" spans="1:5" s="12" customFormat="1" ht="12">
      <c r="A32" s="54"/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</sheetData>
  <sheetProtection password="CC3B" sheet="1"/>
  <mergeCells count="17"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2" t="s">
        <v>48</v>
      </c>
      <c r="B1" s="83"/>
      <c r="C1" s="83"/>
      <c r="D1" s="83"/>
      <c r="E1" s="83"/>
      <c r="F1" s="83"/>
    </row>
    <row r="2" spans="2:6" ht="24.75" customHeight="1">
      <c r="B2" s="2"/>
      <c r="C2" s="3"/>
      <c r="D2" s="40"/>
      <c r="E2" s="4"/>
      <c r="F2" s="5"/>
    </row>
    <row r="3" spans="1:5" ht="24.75" customHeight="1">
      <c r="A3" s="84" t="s">
        <v>6</v>
      </c>
      <c r="B3" s="85"/>
      <c r="C3" s="85"/>
      <c r="D3" s="40"/>
      <c r="E3" s="6"/>
    </row>
    <row r="4" spans="1:6" ht="19.5" customHeight="1">
      <c r="A4" s="101" t="s">
        <v>3</v>
      </c>
      <c r="B4" s="102"/>
      <c r="C4" s="102"/>
      <c r="D4" s="41" t="s">
        <v>9</v>
      </c>
      <c r="E4" s="89" t="s">
        <v>2</v>
      </c>
      <c r="F4" s="90"/>
    </row>
    <row r="5" spans="1:6" ht="19.5" customHeight="1">
      <c r="A5" s="103" t="s">
        <v>15</v>
      </c>
      <c r="B5" s="104"/>
      <c r="C5" s="104"/>
      <c r="D5" s="56">
        <f>D15</f>
        <v>195000</v>
      </c>
      <c r="E5" s="66" t="s">
        <v>11</v>
      </c>
      <c r="F5" s="67"/>
    </row>
    <row r="6" spans="1:6" ht="19.5" customHeight="1">
      <c r="A6" s="99" t="s">
        <v>19</v>
      </c>
      <c r="B6" s="100"/>
      <c r="C6" s="100"/>
      <c r="D6" s="57">
        <f>D17</f>
        <v>0</v>
      </c>
      <c r="E6" s="68" t="s">
        <v>11</v>
      </c>
      <c r="F6" s="69"/>
    </row>
    <row r="7" spans="1:6" ht="19.5" customHeight="1">
      <c r="A7" s="99" t="s">
        <v>16</v>
      </c>
      <c r="B7" s="100"/>
      <c r="C7" s="100"/>
      <c r="D7" s="57">
        <f>D18</f>
        <v>0</v>
      </c>
      <c r="E7" s="68"/>
      <c r="F7" s="69"/>
    </row>
    <row r="8" spans="1:6" ht="19.5" customHeight="1">
      <c r="A8" s="105" t="s">
        <v>12</v>
      </c>
      <c r="B8" s="106"/>
      <c r="C8" s="106"/>
      <c r="D8" s="58">
        <f>SUM(D5:D7)</f>
        <v>195000</v>
      </c>
      <c r="E8" s="78"/>
      <c r="F8" s="7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4" t="s">
        <v>8</v>
      </c>
      <c r="B10" s="85"/>
      <c r="C10" s="8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60">
        <f>D15+D17+D19</f>
        <v>195000</v>
      </c>
      <c r="E12" s="33"/>
      <c r="F12" s="15"/>
    </row>
    <row r="13" spans="1:6" s="12" customFormat="1" ht="19.5" customHeight="1">
      <c r="A13" s="91" t="s">
        <v>14</v>
      </c>
      <c r="B13" s="29" t="s">
        <v>86</v>
      </c>
      <c r="C13" s="27" t="s">
        <v>87</v>
      </c>
      <c r="D13" s="61">
        <v>120000</v>
      </c>
      <c r="E13" s="32" t="s">
        <v>70</v>
      </c>
      <c r="F13" s="15"/>
    </row>
    <row r="14" spans="1:6" s="12" customFormat="1" ht="19.5" customHeight="1">
      <c r="A14" s="92"/>
      <c r="B14" s="29" t="s">
        <v>88</v>
      </c>
      <c r="C14" s="27" t="s">
        <v>93</v>
      </c>
      <c r="D14" s="61">
        <v>75000</v>
      </c>
      <c r="E14" s="32" t="s">
        <v>53</v>
      </c>
      <c r="F14" s="15"/>
    </row>
    <row r="15" spans="1:6" s="12" customFormat="1" ht="19.5" customHeight="1">
      <c r="A15" s="93"/>
      <c r="B15" s="22" t="s">
        <v>7</v>
      </c>
      <c r="C15" s="26"/>
      <c r="D15" s="62">
        <f>SUM(D13:D14)</f>
        <v>195000</v>
      </c>
      <c r="E15" s="31"/>
      <c r="F15" s="15"/>
    </row>
    <row r="16" spans="1:6" s="12" customFormat="1" ht="19.5" customHeight="1">
      <c r="A16" s="96" t="s">
        <v>20</v>
      </c>
      <c r="B16" s="29"/>
      <c r="C16" s="27"/>
      <c r="D16" s="61"/>
      <c r="E16" s="32"/>
      <c r="F16" s="28"/>
    </row>
    <row r="17" spans="1:6" s="12" customFormat="1" ht="19.5" customHeight="1">
      <c r="A17" s="97"/>
      <c r="B17" s="22" t="s">
        <v>7</v>
      </c>
      <c r="C17" s="26"/>
      <c r="D17" s="62">
        <f>SUM(D16:D16)</f>
        <v>0</v>
      </c>
      <c r="E17" s="31"/>
      <c r="F17" s="15"/>
    </row>
    <row r="18" spans="1:6" s="12" customFormat="1" ht="19.5" customHeight="1">
      <c r="A18" s="91" t="s">
        <v>17</v>
      </c>
      <c r="B18" s="29"/>
      <c r="C18" s="38"/>
      <c r="D18" s="61"/>
      <c r="E18" s="32"/>
      <c r="F18" s="15"/>
    </row>
    <row r="19" spans="1:6" s="12" customFormat="1" ht="19.5" customHeight="1">
      <c r="A19" s="98"/>
      <c r="B19" s="34" t="s">
        <v>7</v>
      </c>
      <c r="C19" s="35"/>
      <c r="D19" s="63">
        <f>SUM(D18)</f>
        <v>0</v>
      </c>
      <c r="E19" s="36"/>
      <c r="F19" s="37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</sheetData>
  <sheetProtection password="CC3B" sheet="1"/>
  <mergeCells count="17"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2021-01-06T08:03:01Z</dcterms:modified>
  <cp:category/>
  <cp:version/>
  <cp:contentType/>
  <cp:contentStatus/>
</cp:coreProperties>
</file>