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<sst xmlns="http://schemas.openxmlformats.org/spreadsheetml/2006/main" count="272" uniqueCount="84">
  <si>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</si>
  <si>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</si>
  <si>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</si>
  <si>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</si>
  <si>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</si>
  <si>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</si>
  <si>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</si>
  <si>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</si>
  <si>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</si>
  <si>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</si>
  <si>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</si>
  <si>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</si>
  <si>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</si>
  <si>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</si>
  <si>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</si>
  <si>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</si>
  <si>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</si>
  <si>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</si>
  <si>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</si>
  <si>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</si>
  <si>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</si>
  <si>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</si>
  <si>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</si>
  <si>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</si>
  <si>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</si>
  <si>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</si>
  <si>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</si>
  <si>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</si>
  <si>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</si>
  <si>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</si>
  <si>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</si>
  <si>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</si>
  <si>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부서 업무협의</t>
  </si>
  <si>
    <t>인터넷종합Mall</t>
  </si>
  <si>
    <t>일식회집</t>
  </si>
  <si>
    <t>유관기관 업무협의</t>
  </si>
  <si>
    <t>원 현안사항 논의</t>
  </si>
  <si>
    <t>업무협력 추진사항 논의</t>
  </si>
  <si>
    <t>연구부총장 2021년 상반기 업무추진비 집행내역</t>
  </si>
  <si>
    <t>1월</t>
  </si>
  <si>
    <t>2월</t>
  </si>
  <si>
    <t>3월</t>
  </si>
  <si>
    <t>4월</t>
  </si>
  <si>
    <t>5월</t>
  </si>
  <si>
    <t>6월</t>
  </si>
  <si>
    <t>2021-02-15</t>
  </si>
  <si>
    <t>회의용 다과구매</t>
  </si>
  <si>
    <t>2021-02-03</t>
  </si>
  <si>
    <t>연구처 현안사항 논의</t>
  </si>
  <si>
    <t>2021-02-24</t>
  </si>
  <si>
    <t>2021-03-05</t>
  </si>
  <si>
    <t>과학기술응용연구단 운영방안 논의</t>
  </si>
  <si>
    <t>2021-03-02</t>
  </si>
  <si>
    <t>현안사항 논의</t>
  </si>
  <si>
    <t>2021-03-10</t>
  </si>
  <si>
    <t>2021-03-18</t>
  </si>
  <si>
    <t>2021-03-22</t>
  </si>
  <si>
    <t>회의용 음료구매</t>
  </si>
  <si>
    <t>2021-03-30</t>
  </si>
  <si>
    <t>2021-04-13</t>
  </si>
  <si>
    <t>2021-04-19</t>
  </si>
  <si>
    <t>원 현안사항 논의 (※ 개별 도시락 배포)</t>
  </si>
  <si>
    <t>2021-05-03</t>
  </si>
  <si>
    <t>유관기관장 업무협의</t>
  </si>
  <si>
    <t>제과</t>
  </si>
  <si>
    <t>2021-05-21</t>
  </si>
  <si>
    <t>2021-05-17</t>
  </si>
  <si>
    <t>2021-05-24</t>
  </si>
  <si>
    <t>2021-05-25</t>
  </si>
  <si>
    <t>업무 협력방안 논의</t>
  </si>
  <si>
    <t>2021-05-26</t>
  </si>
  <si>
    <t>연구시설 및 장비 현안사항 논의</t>
  </si>
  <si>
    <t>2021-05-31</t>
  </si>
  <si>
    <t>협력 활성화 전략 논의</t>
  </si>
  <si>
    <t>2021-06-02</t>
  </si>
  <si>
    <t>회의용 원두구매</t>
  </si>
  <si>
    <t>2021-06-07</t>
  </si>
  <si>
    <t>업무 현안사항 논의</t>
  </si>
  <si>
    <t>연구부총장 2021년 1월 업무추진비 집행내역</t>
  </si>
  <si>
    <t>연구부총장 2021년 2월 업무추진비 집행내역</t>
  </si>
  <si>
    <t>연구부총장 2021년 3월 업무추진비 집행내역</t>
  </si>
  <si>
    <t>연구부총장 2021년 4월 업무추진비 집행내역</t>
  </si>
  <si>
    <t>연구부총장 2021년 5월 업무추진비 집행내역</t>
  </si>
  <si>
    <t>연구부총장 2021년 6월 업무추진비 집행내역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</si>
</sst>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9" fontId="5" fillId="34" borderId="21" xfId="0" applyNumberFormat="1" applyFont="1" applyFill="1" applyBorder="1" applyAlignment="1">
      <alignment horizontal="center" vertical="center"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31" xfId="0" applyNumberFormat="1" applyFont="1" applyBorder="1" applyAlignment="1" quotePrefix="1">
      <alignment horizontal="right" vertical="center"/>
    </xf>
    <xf numFmtId="179" fontId="48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179" fontId="6" fillId="0" borderId="0" xfId="0" applyNumberFormat="1" applyFont="1" applyFill="1" applyAlignment="1">
      <alignment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218" fontId="48" fillId="0" borderId="35" xfId="0" applyNumberFormat="1" applyFont="1" applyBorder="1" applyAlignment="1" quotePrefix="1">
      <alignment horizontal="center" vertical="center"/>
    </xf>
    <xf numFmtId="218" fontId="48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48" fillId="0" borderId="41" xfId="0" applyFont="1" applyBorder="1" applyAlignment="1">
      <alignment horizontal="left" vertical="center"/>
    </xf>
    <xf numFmtId="0" fontId="48" fillId="0" borderId="31" xfId="0" applyFont="1" applyBorder="1" applyAlignment="1" quotePrefix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4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7" width="9.10546875" style="1" bestFit="1" customWidth="1"/>
    <col min="8" max="16384" width="8.88671875" style="1" customWidth="1"/>
  </cols>
  <sheetData>
    <row r="1" spans="1:6" ht="24.75" customHeight="1">
      <c r="A1" s="83" t="s">
        <v>38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21</v>
      </c>
      <c r="B3" s="86"/>
      <c r="C3" s="86"/>
      <c r="D3" s="40"/>
      <c r="E3" s="6"/>
    </row>
    <row r="4" spans="1:6" ht="19.5" customHeight="1">
      <c r="A4" s="87" t="s">
        <v>22</v>
      </c>
      <c r="B4" s="88"/>
      <c r="C4" s="89"/>
      <c r="D4" s="41" t="s">
        <v>23</v>
      </c>
      <c r="E4" s="90" t="s">
        <v>24</v>
      </c>
      <c r="F4" s="91"/>
    </row>
    <row r="5" spans="1:6" ht="19.5" customHeight="1">
      <c r="A5" s="76" t="s">
        <v>39</v>
      </c>
      <c r="B5" s="45" t="s">
        <v>28</v>
      </c>
      <c r="C5" s="46"/>
      <c r="D5" s="56">
        <f>'1월 '!D5</f>
        <v>0</v>
      </c>
      <c r="E5" s="67" t="s">
        <v>25</v>
      </c>
      <c r="F5" s="68"/>
    </row>
    <row r="6" spans="1:6" ht="19.5" customHeight="1">
      <c r="A6" s="77"/>
      <c r="B6" s="47" t="s">
        <v>29</v>
      </c>
      <c r="C6" s="50"/>
      <c r="D6" s="56">
        <f>'1월 '!D6</f>
        <v>0</v>
      </c>
      <c r="E6" s="69" t="s">
        <v>25</v>
      </c>
      <c r="F6" s="70"/>
    </row>
    <row r="7" spans="1:6" ht="19.5" customHeight="1">
      <c r="A7" s="77"/>
      <c r="B7" s="48" t="s">
        <v>30</v>
      </c>
      <c r="C7" s="49"/>
      <c r="D7" s="56">
        <f>'1월 '!D7</f>
        <v>0</v>
      </c>
      <c r="E7" s="81"/>
      <c r="F7" s="82"/>
    </row>
    <row r="8" spans="1:6" ht="19.5" customHeight="1">
      <c r="A8" s="78"/>
      <c r="B8" s="52" t="s">
        <v>26</v>
      </c>
      <c r="C8" s="51"/>
      <c r="D8" s="64">
        <f>SUM(D5:D7)</f>
        <v>0</v>
      </c>
      <c r="E8" s="71"/>
      <c r="F8" s="72"/>
    </row>
    <row r="9" spans="1:6" ht="19.5" customHeight="1">
      <c r="A9" s="76" t="s">
        <v>40</v>
      </c>
      <c r="B9" s="45" t="s">
        <v>28</v>
      </c>
      <c r="C9" s="46"/>
      <c r="D9" s="65">
        <f>2월!D5</f>
        <v>329480</v>
      </c>
      <c r="E9" s="67" t="s">
        <v>25</v>
      </c>
      <c r="F9" s="68"/>
    </row>
    <row r="10" spans="1:6" ht="19.5" customHeight="1">
      <c r="A10" s="77"/>
      <c r="B10" s="47" t="s">
        <v>29</v>
      </c>
      <c r="C10" s="50"/>
      <c r="D10" s="65">
        <f>2월!D6</f>
        <v>0</v>
      </c>
      <c r="E10" s="69" t="s">
        <v>25</v>
      </c>
      <c r="F10" s="70"/>
    </row>
    <row r="11" spans="1:6" ht="19.5" customHeight="1">
      <c r="A11" s="77"/>
      <c r="B11" s="48" t="s">
        <v>30</v>
      </c>
      <c r="C11" s="49"/>
      <c r="D11" s="65">
        <f>2월!D7</f>
        <v>0</v>
      </c>
      <c r="E11" s="81"/>
      <c r="F11" s="82"/>
    </row>
    <row r="12" spans="1:6" ht="19.5" customHeight="1">
      <c r="A12" s="78"/>
      <c r="B12" s="53" t="s">
        <v>26</v>
      </c>
      <c r="C12" s="51"/>
      <c r="D12" s="64">
        <f>SUM(D9:D11)</f>
        <v>329480</v>
      </c>
      <c r="E12" s="71"/>
      <c r="F12" s="72"/>
    </row>
    <row r="13" spans="1:6" ht="19.5" customHeight="1">
      <c r="A13" s="76" t="s">
        <v>41</v>
      </c>
      <c r="B13" s="45" t="s">
        <v>28</v>
      </c>
      <c r="C13" s="46"/>
      <c r="D13" s="65">
        <f>3월!D5</f>
        <v>703353</v>
      </c>
      <c r="E13" s="67" t="s">
        <v>25</v>
      </c>
      <c r="F13" s="68"/>
    </row>
    <row r="14" spans="1:6" ht="19.5" customHeight="1">
      <c r="A14" s="77"/>
      <c r="B14" s="47" t="s">
        <v>29</v>
      </c>
      <c r="C14" s="50"/>
      <c r="D14" s="65">
        <f>3월!D6</f>
        <v>0</v>
      </c>
      <c r="E14" s="69" t="s">
        <v>25</v>
      </c>
      <c r="F14" s="70"/>
    </row>
    <row r="15" spans="1:6" ht="19.5" customHeight="1">
      <c r="A15" s="77"/>
      <c r="B15" s="48" t="s">
        <v>30</v>
      </c>
      <c r="C15" s="49"/>
      <c r="D15" s="65">
        <f>3월!D7</f>
        <v>0</v>
      </c>
      <c r="E15" s="81"/>
      <c r="F15" s="82"/>
    </row>
    <row r="16" spans="1:6" ht="19.5" customHeight="1">
      <c r="A16" s="78"/>
      <c r="B16" s="53" t="s">
        <v>26</v>
      </c>
      <c r="C16" s="51"/>
      <c r="D16" s="64">
        <f>SUM(D13:D15)</f>
        <v>703353</v>
      </c>
      <c r="E16" s="71"/>
      <c r="F16" s="72"/>
    </row>
    <row r="17" spans="1:6" ht="19.5" customHeight="1">
      <c r="A17" s="76" t="s">
        <v>42</v>
      </c>
      <c r="B17" s="45" t="s">
        <v>28</v>
      </c>
      <c r="C17" s="46"/>
      <c r="D17" s="65">
        <f>4월!D5</f>
        <v>365860</v>
      </c>
      <c r="E17" s="67" t="s">
        <v>25</v>
      </c>
      <c r="F17" s="68"/>
    </row>
    <row r="18" spans="1:6" ht="19.5" customHeight="1">
      <c r="A18" s="77"/>
      <c r="B18" s="47" t="s">
        <v>29</v>
      </c>
      <c r="C18" s="50"/>
      <c r="D18" s="65">
        <f>4월!D6</f>
        <v>0</v>
      </c>
      <c r="E18" s="69" t="s">
        <v>25</v>
      </c>
      <c r="F18" s="70"/>
    </row>
    <row r="19" spans="1:6" ht="19.5" customHeight="1">
      <c r="A19" s="77"/>
      <c r="B19" s="48" t="s">
        <v>30</v>
      </c>
      <c r="C19" s="49"/>
      <c r="D19" s="65">
        <f>4월!D7</f>
        <v>0</v>
      </c>
      <c r="E19" s="81"/>
      <c r="F19" s="82"/>
    </row>
    <row r="20" spans="1:6" ht="19.5" customHeight="1">
      <c r="A20" s="78"/>
      <c r="B20" s="53" t="s">
        <v>26</v>
      </c>
      <c r="C20" s="51"/>
      <c r="D20" s="64">
        <f>SUM(D17:D19)</f>
        <v>365860</v>
      </c>
      <c r="E20" s="71"/>
      <c r="F20" s="72"/>
    </row>
    <row r="21" spans="1:6" ht="19.5" customHeight="1">
      <c r="A21" s="76" t="s">
        <v>43</v>
      </c>
      <c r="B21" s="45" t="s">
        <v>28</v>
      </c>
      <c r="C21" s="46"/>
      <c r="D21" s="65">
        <f>5월!D5</f>
        <v>899850</v>
      </c>
      <c r="E21" s="67" t="s">
        <v>25</v>
      </c>
      <c r="F21" s="68"/>
    </row>
    <row r="22" spans="1:6" ht="19.5" customHeight="1">
      <c r="A22" s="77"/>
      <c r="B22" s="47" t="s">
        <v>29</v>
      </c>
      <c r="C22" s="50"/>
      <c r="D22" s="65">
        <f>5월!D6</f>
        <v>0</v>
      </c>
      <c r="E22" s="69" t="s">
        <v>25</v>
      </c>
      <c r="F22" s="70"/>
    </row>
    <row r="23" spans="1:6" ht="19.5" customHeight="1">
      <c r="A23" s="77"/>
      <c r="B23" s="48" t="s">
        <v>30</v>
      </c>
      <c r="C23" s="49"/>
      <c r="D23" s="65">
        <f>5월!D7</f>
        <v>0</v>
      </c>
      <c r="E23" s="81"/>
      <c r="F23" s="82"/>
    </row>
    <row r="24" spans="1:6" ht="19.5" customHeight="1">
      <c r="A24" s="78"/>
      <c r="B24" s="53" t="s">
        <v>26</v>
      </c>
      <c r="C24" s="51"/>
      <c r="D24" s="64">
        <f>SUM(D21:D23)</f>
        <v>899850</v>
      </c>
      <c r="E24" s="71"/>
      <c r="F24" s="72"/>
    </row>
    <row r="25" spans="1:6" ht="19.5" customHeight="1">
      <c r="A25" s="76" t="s">
        <v>44</v>
      </c>
      <c r="B25" s="45" t="s">
        <v>28</v>
      </c>
      <c r="C25" s="46"/>
      <c r="D25" s="65">
        <f>6월!D5</f>
        <v>445400</v>
      </c>
      <c r="E25" s="67" t="s">
        <v>25</v>
      </c>
      <c r="F25" s="68"/>
    </row>
    <row r="26" spans="1:6" ht="19.5" customHeight="1">
      <c r="A26" s="77"/>
      <c r="B26" s="47" t="s">
        <v>29</v>
      </c>
      <c r="C26" s="50"/>
      <c r="D26" s="65">
        <f>6월!D6</f>
        <v>0</v>
      </c>
      <c r="E26" s="69" t="s">
        <v>25</v>
      </c>
      <c r="F26" s="70"/>
    </row>
    <row r="27" spans="1:6" ht="19.5" customHeight="1">
      <c r="A27" s="77"/>
      <c r="B27" s="48" t="s">
        <v>30</v>
      </c>
      <c r="C27" s="49"/>
      <c r="D27" s="65">
        <f>6월!D7</f>
        <v>0</v>
      </c>
      <c r="E27" s="81"/>
      <c r="F27" s="82"/>
    </row>
    <row r="28" spans="1:6" ht="19.5" customHeight="1">
      <c r="A28" s="78"/>
      <c r="B28" s="53" t="s">
        <v>26</v>
      </c>
      <c r="C28" s="51"/>
      <c r="D28" s="64">
        <f>SUM(D25:D27)</f>
        <v>445400</v>
      </c>
      <c r="E28" s="71"/>
      <c r="F28" s="72"/>
    </row>
    <row r="29" spans="1:7" s="12" customFormat="1" ht="30.75" customHeight="1">
      <c r="A29" s="73" t="s">
        <v>27</v>
      </c>
      <c r="B29" s="74"/>
      <c r="C29" s="75"/>
      <c r="D29" s="58">
        <f>SUM(D8,D12,D16,D20,D24,D28)</f>
        <v>2743943</v>
      </c>
      <c r="E29" s="79"/>
      <c r="F29" s="80"/>
      <c r="G29" s="66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1:5" s="12" customFormat="1" ht="12">
      <c r="A33" s="54"/>
      <c r="D33" s="42"/>
      <c r="E33" s="13"/>
    </row>
    <row r="34" spans="1:5" s="12" customFormat="1" ht="12">
      <c r="A34" s="54"/>
      <c r="D34" s="42"/>
      <c r="E34" s="13"/>
    </row>
    <row r="35" spans="1:5" s="12" customFormat="1" ht="12">
      <c r="A35" s="54"/>
      <c r="D35" s="42"/>
      <c r="E35" s="13"/>
    </row>
    <row r="36" spans="1:5" s="12" customFormat="1" ht="12">
      <c r="A36" s="54"/>
      <c r="D36" s="42"/>
      <c r="E36" s="13"/>
    </row>
    <row r="37" spans="1:5" s="12" customFormat="1" ht="12">
      <c r="A37" s="54"/>
      <c r="D37" s="42"/>
      <c r="E37" s="13"/>
    </row>
    <row r="38" spans="1:5" s="12" customFormat="1" ht="12">
      <c r="A38" s="54"/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</sheetData>
  <sheetProtection password="CC3B" sheet="1"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78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1" t="s">
        <v>3</v>
      </c>
      <c r="B4" s="102"/>
      <c r="C4" s="102"/>
      <c r="D4" s="55" t="s">
        <v>9</v>
      </c>
      <c r="E4" s="90" t="s">
        <v>2</v>
      </c>
      <c r="F4" s="91"/>
    </row>
    <row r="5" spans="1:6" ht="19.5" customHeight="1">
      <c r="A5" s="103" t="s">
        <v>15</v>
      </c>
      <c r="B5" s="104"/>
      <c r="C5" s="104"/>
      <c r="D5" s="56">
        <f>D14</f>
        <v>0</v>
      </c>
      <c r="E5" s="67" t="s">
        <v>11</v>
      </c>
      <c r="F5" s="68"/>
    </row>
    <row r="6" spans="1:6" ht="19.5" customHeight="1">
      <c r="A6" s="99" t="s">
        <v>18</v>
      </c>
      <c r="B6" s="100"/>
      <c r="C6" s="100"/>
      <c r="D6" s="57">
        <f>D16</f>
        <v>0</v>
      </c>
      <c r="E6" s="69" t="s">
        <v>11</v>
      </c>
      <c r="F6" s="70"/>
    </row>
    <row r="7" spans="1:6" ht="19.5" customHeight="1">
      <c r="A7" s="99" t="s">
        <v>16</v>
      </c>
      <c r="B7" s="100"/>
      <c r="C7" s="100"/>
      <c r="D7" s="57">
        <f>D17</f>
        <v>0</v>
      </c>
      <c r="E7" s="69"/>
      <c r="F7" s="70"/>
    </row>
    <row r="8" spans="1:6" ht="19.5" customHeight="1">
      <c r="A8" s="105" t="s">
        <v>12</v>
      </c>
      <c r="B8" s="106"/>
      <c r="C8" s="106"/>
      <c r="D8" s="58">
        <f>SUM(D5:D7)</f>
        <v>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39"/>
      <c r="D12" s="60">
        <v>0</v>
      </c>
      <c r="E12" s="33"/>
      <c r="F12" s="15"/>
    </row>
    <row r="13" spans="1:6" s="12" customFormat="1" ht="19.5" customHeight="1">
      <c r="A13" s="92" t="s">
        <v>14</v>
      </c>
      <c r="B13" s="29"/>
      <c r="C13" s="27"/>
      <c r="D13" s="61"/>
      <c r="E13" s="32"/>
      <c r="F13" s="15"/>
    </row>
    <row r="14" spans="1:6" s="12" customFormat="1" ht="19.5" customHeight="1">
      <c r="A14" s="93"/>
      <c r="B14" s="22" t="s">
        <v>7</v>
      </c>
      <c r="C14" s="26"/>
      <c r="D14" s="62">
        <f>SUM(D13:D13)</f>
        <v>0</v>
      </c>
      <c r="E14" s="31"/>
      <c r="F14" s="15"/>
    </row>
    <row r="15" spans="1:6" s="12" customFormat="1" ht="19.5" customHeight="1">
      <c r="A15" s="96" t="s">
        <v>20</v>
      </c>
      <c r="B15" s="29"/>
      <c r="C15" s="27"/>
      <c r="D15" s="61"/>
      <c r="E15" s="32"/>
      <c r="F15" s="28"/>
    </row>
    <row r="16" spans="1:6" s="12" customFormat="1" ht="19.5" customHeight="1">
      <c r="A16" s="97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2" t="s">
        <v>17</v>
      </c>
      <c r="B17" s="29"/>
      <c r="C17" s="38"/>
      <c r="D17" s="61"/>
      <c r="E17" s="32"/>
      <c r="F17" s="15"/>
    </row>
    <row r="18" spans="1:6" s="12" customFormat="1" ht="19.5" customHeight="1">
      <c r="A18" s="98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3:A14"/>
    <mergeCell ref="A12:B12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79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90" t="s">
        <v>2</v>
      </c>
      <c r="F4" s="91"/>
    </row>
    <row r="5" spans="1:6" ht="19.5" customHeight="1">
      <c r="A5" s="103" t="s">
        <v>15</v>
      </c>
      <c r="B5" s="104"/>
      <c r="C5" s="104"/>
      <c r="D5" s="56">
        <f>D16</f>
        <v>329480</v>
      </c>
      <c r="E5" s="67" t="s">
        <v>11</v>
      </c>
      <c r="F5" s="68"/>
    </row>
    <row r="6" spans="1:6" ht="19.5" customHeight="1">
      <c r="A6" s="99" t="s">
        <v>18</v>
      </c>
      <c r="B6" s="100"/>
      <c r="C6" s="100"/>
      <c r="D6" s="57">
        <f>D18</f>
        <v>0</v>
      </c>
      <c r="E6" s="69" t="s">
        <v>11</v>
      </c>
      <c r="F6" s="70"/>
    </row>
    <row r="7" spans="1:6" ht="19.5" customHeight="1">
      <c r="A7" s="99" t="s">
        <v>16</v>
      </c>
      <c r="B7" s="100"/>
      <c r="C7" s="100"/>
      <c r="D7" s="57">
        <f>D19</f>
        <v>0</v>
      </c>
      <c r="E7" s="69"/>
      <c r="F7" s="70"/>
    </row>
    <row r="8" spans="1:6" ht="19.5" customHeight="1">
      <c r="A8" s="105" t="s">
        <v>12</v>
      </c>
      <c r="B8" s="106"/>
      <c r="C8" s="106"/>
      <c r="D8" s="58">
        <f>SUM(D5:D7)</f>
        <v>329480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D16+D18+D20</f>
        <v>329480</v>
      </c>
      <c r="E12" s="33"/>
      <c r="F12" s="15"/>
    </row>
    <row r="13" spans="1:6" s="12" customFormat="1" ht="19.5" customHeight="1">
      <c r="A13" s="92" t="s">
        <v>14</v>
      </c>
      <c r="B13" s="29" t="s">
        <v>47</v>
      </c>
      <c r="C13" s="27" t="s">
        <v>48</v>
      </c>
      <c r="D13" s="61">
        <v>105000</v>
      </c>
      <c r="E13" s="32" t="s">
        <v>34</v>
      </c>
      <c r="F13" s="15"/>
    </row>
    <row r="14" spans="1:6" s="12" customFormat="1" ht="19.5" customHeight="1">
      <c r="A14" s="107"/>
      <c r="B14" s="29" t="s">
        <v>45</v>
      </c>
      <c r="C14" s="27" t="s">
        <v>46</v>
      </c>
      <c r="D14" s="61">
        <v>124480</v>
      </c>
      <c r="E14" s="32" t="s">
        <v>33</v>
      </c>
      <c r="F14" s="15"/>
    </row>
    <row r="15" spans="1:6" s="12" customFormat="1" ht="19.5" customHeight="1">
      <c r="A15" s="107"/>
      <c r="B15" s="29" t="s">
        <v>49</v>
      </c>
      <c r="C15" s="27" t="s">
        <v>37</v>
      </c>
      <c r="D15" s="61">
        <v>100000</v>
      </c>
      <c r="E15" s="32" t="s">
        <v>31</v>
      </c>
      <c r="F15" s="15"/>
    </row>
    <row r="16" spans="1:6" s="12" customFormat="1" ht="19.5" customHeight="1">
      <c r="A16" s="93"/>
      <c r="B16" s="22" t="s">
        <v>7</v>
      </c>
      <c r="C16" s="26"/>
      <c r="D16" s="62">
        <f>SUM(D13:D15)</f>
        <v>329480</v>
      </c>
      <c r="E16" s="31"/>
      <c r="F16" s="15"/>
    </row>
    <row r="17" spans="1:6" s="12" customFormat="1" ht="19.5" customHeight="1">
      <c r="A17" s="96" t="s">
        <v>20</v>
      </c>
      <c r="B17" s="29"/>
      <c r="C17" s="27"/>
      <c r="D17" s="61"/>
      <c r="E17" s="32"/>
      <c r="F17" s="28"/>
    </row>
    <row r="18" spans="1:6" s="12" customFormat="1" ht="19.5" customHeight="1">
      <c r="A18" s="97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2" t="s">
        <v>17</v>
      </c>
      <c r="B19" s="29"/>
      <c r="C19" s="38"/>
      <c r="D19" s="61"/>
      <c r="E19" s="32"/>
      <c r="F19" s="15"/>
    </row>
    <row r="20" spans="1:6" s="12" customFormat="1" ht="19.5" customHeight="1">
      <c r="A20" s="98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</sheetData>
  <sheetProtection password="CC3B" sheet="1"/>
  <mergeCells count="17"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80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90" t="s">
        <v>2</v>
      </c>
      <c r="F4" s="91"/>
    </row>
    <row r="5" spans="1:6" ht="19.5" customHeight="1">
      <c r="A5" s="103" t="s">
        <v>15</v>
      </c>
      <c r="B5" s="104"/>
      <c r="C5" s="104"/>
      <c r="D5" s="56">
        <f>D20</f>
        <v>703353</v>
      </c>
      <c r="E5" s="67" t="s">
        <v>11</v>
      </c>
      <c r="F5" s="68"/>
    </row>
    <row r="6" spans="1:6" ht="19.5" customHeight="1">
      <c r="A6" s="99" t="s">
        <v>18</v>
      </c>
      <c r="B6" s="100"/>
      <c r="C6" s="100"/>
      <c r="D6" s="57">
        <f>D22</f>
        <v>0</v>
      </c>
      <c r="E6" s="69" t="s">
        <v>11</v>
      </c>
      <c r="F6" s="70"/>
    </row>
    <row r="7" spans="1:6" ht="19.5" customHeight="1">
      <c r="A7" s="99" t="s">
        <v>16</v>
      </c>
      <c r="B7" s="100"/>
      <c r="C7" s="100"/>
      <c r="D7" s="57">
        <f>D23</f>
        <v>0</v>
      </c>
      <c r="E7" s="69"/>
      <c r="F7" s="70"/>
    </row>
    <row r="8" spans="1:6" ht="19.5" customHeight="1">
      <c r="A8" s="105" t="s">
        <v>12</v>
      </c>
      <c r="B8" s="106"/>
      <c r="C8" s="106"/>
      <c r="D8" s="58">
        <f>SUM(D5:D7)</f>
        <v>703353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D20+D22+D24</f>
        <v>703353</v>
      </c>
      <c r="E12" s="33"/>
      <c r="F12" s="15"/>
    </row>
    <row r="13" spans="1:6" s="12" customFormat="1" ht="19.5" customHeight="1">
      <c r="A13" s="92" t="s">
        <v>14</v>
      </c>
      <c r="B13" s="29" t="s">
        <v>52</v>
      </c>
      <c r="C13" s="27" t="s">
        <v>53</v>
      </c>
      <c r="D13" s="61">
        <v>69000</v>
      </c>
      <c r="E13" s="32" t="s">
        <v>31</v>
      </c>
      <c r="F13" s="15"/>
    </row>
    <row r="14" spans="1:6" s="12" customFormat="1" ht="19.5" customHeight="1">
      <c r="A14" s="107"/>
      <c r="B14" s="29" t="s">
        <v>50</v>
      </c>
      <c r="C14" s="27" t="s">
        <v>51</v>
      </c>
      <c r="D14" s="61">
        <v>7000</v>
      </c>
      <c r="E14" s="32" t="s">
        <v>31</v>
      </c>
      <c r="F14" s="15"/>
    </row>
    <row r="15" spans="1:6" s="12" customFormat="1" ht="19.5" customHeight="1">
      <c r="A15" s="107"/>
      <c r="B15" s="29" t="s">
        <v>50</v>
      </c>
      <c r="C15" s="27" t="s">
        <v>35</v>
      </c>
      <c r="D15" s="61">
        <v>100000</v>
      </c>
      <c r="E15" s="32" t="s">
        <v>34</v>
      </c>
      <c r="F15" s="15"/>
    </row>
    <row r="16" spans="1:6" s="12" customFormat="1" ht="19.5" customHeight="1">
      <c r="A16" s="107"/>
      <c r="B16" s="29" t="s">
        <v>54</v>
      </c>
      <c r="C16" s="27" t="s">
        <v>35</v>
      </c>
      <c r="D16" s="61">
        <v>80000</v>
      </c>
      <c r="E16" s="32" t="s">
        <v>31</v>
      </c>
      <c r="F16" s="15"/>
    </row>
    <row r="17" spans="1:6" s="12" customFormat="1" ht="19.5" customHeight="1">
      <c r="A17" s="107"/>
      <c r="B17" s="29" t="s">
        <v>55</v>
      </c>
      <c r="C17" s="27" t="s">
        <v>36</v>
      </c>
      <c r="D17" s="61">
        <v>234000</v>
      </c>
      <c r="E17" s="32" t="s">
        <v>31</v>
      </c>
      <c r="F17" s="15"/>
    </row>
    <row r="18" spans="1:6" s="12" customFormat="1" ht="19.5" customHeight="1">
      <c r="A18" s="107"/>
      <c r="B18" s="29" t="s">
        <v>56</v>
      </c>
      <c r="C18" s="27" t="s">
        <v>57</v>
      </c>
      <c r="D18" s="61">
        <v>85300</v>
      </c>
      <c r="E18" s="32" t="s">
        <v>33</v>
      </c>
      <c r="F18" s="15"/>
    </row>
    <row r="19" spans="1:6" s="12" customFormat="1" ht="19.5" customHeight="1">
      <c r="A19" s="107"/>
      <c r="B19" s="29" t="s">
        <v>58</v>
      </c>
      <c r="C19" s="27" t="s">
        <v>46</v>
      </c>
      <c r="D19" s="61">
        <v>128053</v>
      </c>
      <c r="E19" s="32" t="s">
        <v>33</v>
      </c>
      <c r="F19" s="15"/>
    </row>
    <row r="20" spans="1:6" s="12" customFormat="1" ht="19.5" customHeight="1">
      <c r="A20" s="93"/>
      <c r="B20" s="22" t="s">
        <v>7</v>
      </c>
      <c r="C20" s="26"/>
      <c r="D20" s="62">
        <f>SUM(D13:D19)</f>
        <v>703353</v>
      </c>
      <c r="E20" s="31"/>
      <c r="F20" s="15"/>
    </row>
    <row r="21" spans="1:6" s="12" customFormat="1" ht="19.5" customHeight="1">
      <c r="A21" s="96" t="s">
        <v>20</v>
      </c>
      <c r="B21" s="29"/>
      <c r="C21" s="27"/>
      <c r="D21" s="61"/>
      <c r="E21" s="32"/>
      <c r="F21" s="28"/>
    </row>
    <row r="22" spans="1:6" s="12" customFormat="1" ht="19.5" customHeight="1">
      <c r="A22" s="97"/>
      <c r="B22" s="22" t="s">
        <v>7</v>
      </c>
      <c r="C22" s="26"/>
      <c r="D22" s="62">
        <f>SUM(D21:D21)</f>
        <v>0</v>
      </c>
      <c r="E22" s="31"/>
      <c r="F22" s="15"/>
    </row>
    <row r="23" spans="1:6" s="12" customFormat="1" ht="19.5" customHeight="1">
      <c r="A23" s="92" t="s">
        <v>17</v>
      </c>
      <c r="B23" s="29"/>
      <c r="C23" s="38"/>
      <c r="D23" s="61"/>
      <c r="E23" s="32"/>
      <c r="F23" s="15"/>
    </row>
    <row r="24" spans="1:6" s="12" customFormat="1" ht="19.5" customHeight="1">
      <c r="A24" s="98"/>
      <c r="B24" s="34" t="s">
        <v>7</v>
      </c>
      <c r="C24" s="35"/>
      <c r="D24" s="63">
        <f>SUM(D23)</f>
        <v>0</v>
      </c>
      <c r="E24" s="36"/>
      <c r="F24" s="37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1:5" s="12" customFormat="1" ht="12">
      <c r="A31" s="54"/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</sheetData>
  <sheetProtection password="CC3B" sheet="1"/>
  <mergeCells count="17">
    <mergeCell ref="A12:B12"/>
    <mergeCell ref="A13:A20"/>
    <mergeCell ref="A21:A22"/>
    <mergeCell ref="A23:A24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30.5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81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90" t="s">
        <v>2</v>
      </c>
      <c r="F4" s="91"/>
    </row>
    <row r="5" spans="1:6" ht="19.5" customHeight="1">
      <c r="A5" s="103" t="s">
        <v>15</v>
      </c>
      <c r="B5" s="104"/>
      <c r="C5" s="104"/>
      <c r="D5" s="56">
        <f>D16</f>
        <v>365860</v>
      </c>
      <c r="E5" s="67" t="s">
        <v>11</v>
      </c>
      <c r="F5" s="68"/>
    </row>
    <row r="6" spans="1:6" ht="19.5" customHeight="1">
      <c r="A6" s="99" t="s">
        <v>18</v>
      </c>
      <c r="B6" s="100"/>
      <c r="C6" s="100"/>
      <c r="D6" s="57">
        <f>D18</f>
        <v>0</v>
      </c>
      <c r="E6" s="69" t="s">
        <v>11</v>
      </c>
      <c r="F6" s="70"/>
    </row>
    <row r="7" spans="1:6" ht="19.5" customHeight="1">
      <c r="A7" s="99" t="s">
        <v>16</v>
      </c>
      <c r="B7" s="100"/>
      <c r="C7" s="100"/>
      <c r="D7" s="57">
        <f>D19</f>
        <v>0</v>
      </c>
      <c r="E7" s="69"/>
      <c r="F7" s="70"/>
    </row>
    <row r="8" spans="1:6" ht="19.5" customHeight="1">
      <c r="A8" s="105" t="s">
        <v>12</v>
      </c>
      <c r="B8" s="106"/>
      <c r="C8" s="106"/>
      <c r="D8" s="58">
        <f>SUM(D5:D7)</f>
        <v>365860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D16+D18+D20</f>
        <v>365860</v>
      </c>
      <c r="E12" s="33"/>
      <c r="F12" s="15"/>
    </row>
    <row r="13" spans="1:6" s="12" customFormat="1" ht="19.5" customHeight="1">
      <c r="A13" s="92" t="s">
        <v>14</v>
      </c>
      <c r="B13" s="29" t="s">
        <v>59</v>
      </c>
      <c r="C13" s="27" t="s">
        <v>36</v>
      </c>
      <c r="D13" s="61">
        <v>66000</v>
      </c>
      <c r="E13" s="32" t="s">
        <v>31</v>
      </c>
      <c r="F13" s="15"/>
    </row>
    <row r="14" spans="1:6" s="12" customFormat="1" ht="19.5" customHeight="1">
      <c r="A14" s="107"/>
      <c r="B14" s="29" t="s">
        <v>60</v>
      </c>
      <c r="C14" s="27" t="s">
        <v>61</v>
      </c>
      <c r="D14" s="61">
        <v>180000</v>
      </c>
      <c r="E14" s="32" t="s">
        <v>34</v>
      </c>
      <c r="F14" s="15"/>
    </row>
    <row r="15" spans="1:6" s="12" customFormat="1" ht="19.5" customHeight="1">
      <c r="A15" s="107"/>
      <c r="B15" s="29" t="s">
        <v>60</v>
      </c>
      <c r="C15" s="27" t="s">
        <v>46</v>
      </c>
      <c r="D15" s="61">
        <v>119860</v>
      </c>
      <c r="E15" s="32" t="s">
        <v>33</v>
      </c>
      <c r="F15" s="15"/>
    </row>
    <row r="16" spans="1:6" s="12" customFormat="1" ht="19.5" customHeight="1">
      <c r="A16" s="93"/>
      <c r="B16" s="22" t="s">
        <v>7</v>
      </c>
      <c r="C16" s="26"/>
      <c r="D16" s="62">
        <f>SUM(D13:D15)</f>
        <v>365860</v>
      </c>
      <c r="E16" s="31"/>
      <c r="F16" s="15"/>
    </row>
    <row r="17" spans="1:6" s="12" customFormat="1" ht="19.5" customHeight="1">
      <c r="A17" s="96" t="s">
        <v>20</v>
      </c>
      <c r="B17" s="29"/>
      <c r="C17" s="27"/>
      <c r="D17" s="61"/>
      <c r="E17" s="32"/>
      <c r="F17" s="28"/>
    </row>
    <row r="18" spans="1:6" s="12" customFormat="1" ht="19.5" customHeight="1">
      <c r="A18" s="97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2" t="s">
        <v>17</v>
      </c>
      <c r="B19" s="29"/>
      <c r="C19" s="38"/>
      <c r="D19" s="61"/>
      <c r="E19" s="32"/>
      <c r="F19" s="15"/>
    </row>
    <row r="20" spans="1:6" s="12" customFormat="1" ht="19.5" customHeight="1">
      <c r="A20" s="98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</sheetData>
  <sheetProtection password="CC3B" sheet="1"/>
  <mergeCells count="17"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82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90" t="s">
        <v>2</v>
      </c>
      <c r="F4" s="91"/>
    </row>
    <row r="5" spans="1:6" ht="19.5" customHeight="1">
      <c r="A5" s="103" t="s">
        <v>15</v>
      </c>
      <c r="B5" s="104"/>
      <c r="C5" s="104"/>
      <c r="D5" s="56">
        <f>D22</f>
        <v>899850</v>
      </c>
      <c r="E5" s="67" t="s">
        <v>11</v>
      </c>
      <c r="F5" s="68"/>
    </row>
    <row r="6" spans="1:6" ht="19.5" customHeight="1">
      <c r="A6" s="99" t="s">
        <v>18</v>
      </c>
      <c r="B6" s="100"/>
      <c r="C6" s="100"/>
      <c r="D6" s="57">
        <f>D24</f>
        <v>0</v>
      </c>
      <c r="E6" s="69" t="s">
        <v>11</v>
      </c>
      <c r="F6" s="70"/>
    </row>
    <row r="7" spans="1:6" ht="19.5" customHeight="1">
      <c r="A7" s="99" t="s">
        <v>16</v>
      </c>
      <c r="B7" s="100"/>
      <c r="C7" s="100"/>
      <c r="D7" s="57">
        <f>D25</f>
        <v>0</v>
      </c>
      <c r="E7" s="69"/>
      <c r="F7" s="70"/>
    </row>
    <row r="8" spans="1:6" ht="19.5" customHeight="1">
      <c r="A8" s="105" t="s">
        <v>12</v>
      </c>
      <c r="B8" s="106"/>
      <c r="C8" s="106"/>
      <c r="D8" s="58">
        <f>SUM(D5:D7)</f>
        <v>899850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D22+D24+D26</f>
        <v>899850</v>
      </c>
      <c r="E12" s="33"/>
      <c r="F12" s="15"/>
    </row>
    <row r="13" spans="1:6" s="12" customFormat="1" ht="19.5" customHeight="1">
      <c r="A13" s="92" t="s">
        <v>14</v>
      </c>
      <c r="B13" s="29">
        <v>44319</v>
      </c>
      <c r="C13" s="27" t="s">
        <v>63</v>
      </c>
      <c r="D13" s="61">
        <v>41000</v>
      </c>
      <c r="E13" s="32" t="s">
        <v>64</v>
      </c>
      <c r="F13" s="15"/>
    </row>
    <row r="14" spans="1:6" s="12" customFormat="1" ht="19.5" customHeight="1">
      <c r="A14" s="107"/>
      <c r="B14" s="29" t="s">
        <v>62</v>
      </c>
      <c r="C14" s="27" t="s">
        <v>32</v>
      </c>
      <c r="D14" s="61">
        <v>45000</v>
      </c>
      <c r="E14" s="32" t="s">
        <v>31</v>
      </c>
      <c r="F14" s="15"/>
    </row>
    <row r="15" spans="1:6" s="12" customFormat="1" ht="19.5" customHeight="1">
      <c r="A15" s="107"/>
      <c r="B15" s="29" t="s">
        <v>62</v>
      </c>
      <c r="C15" s="27" t="s">
        <v>46</v>
      </c>
      <c r="D15" s="61">
        <v>148100</v>
      </c>
      <c r="E15" s="32" t="s">
        <v>33</v>
      </c>
      <c r="F15" s="15"/>
    </row>
    <row r="16" spans="1:6" s="12" customFormat="1" ht="19.5" customHeight="1">
      <c r="A16" s="107"/>
      <c r="B16" s="29" t="s">
        <v>66</v>
      </c>
      <c r="C16" s="27" t="s">
        <v>46</v>
      </c>
      <c r="D16" s="61">
        <v>117750</v>
      </c>
      <c r="E16" s="32" t="s">
        <v>33</v>
      </c>
      <c r="F16" s="15"/>
    </row>
    <row r="17" spans="1:6" s="12" customFormat="1" ht="19.5" customHeight="1">
      <c r="A17" s="107"/>
      <c r="B17" s="29" t="s">
        <v>65</v>
      </c>
      <c r="C17" s="27" t="s">
        <v>35</v>
      </c>
      <c r="D17" s="61">
        <v>120000</v>
      </c>
      <c r="E17" s="32" t="s">
        <v>34</v>
      </c>
      <c r="F17" s="15"/>
    </row>
    <row r="18" spans="1:6" s="12" customFormat="1" ht="19.5" customHeight="1">
      <c r="A18" s="107"/>
      <c r="B18" s="29" t="s">
        <v>67</v>
      </c>
      <c r="C18" s="27" t="s">
        <v>61</v>
      </c>
      <c r="D18" s="61">
        <v>201000</v>
      </c>
      <c r="E18" s="32" t="s">
        <v>31</v>
      </c>
      <c r="F18" s="15"/>
    </row>
    <row r="19" spans="1:6" s="12" customFormat="1" ht="19.5" customHeight="1">
      <c r="A19" s="107"/>
      <c r="B19" s="29" t="s">
        <v>68</v>
      </c>
      <c r="C19" s="27" t="s">
        <v>69</v>
      </c>
      <c r="D19" s="61">
        <v>69000</v>
      </c>
      <c r="E19" s="32" t="s">
        <v>31</v>
      </c>
      <c r="F19" s="15"/>
    </row>
    <row r="20" spans="1:6" s="12" customFormat="1" ht="19.5" customHeight="1">
      <c r="A20" s="107"/>
      <c r="B20" s="29" t="s">
        <v>70</v>
      </c>
      <c r="C20" s="27" t="s">
        <v>71</v>
      </c>
      <c r="D20" s="61">
        <v>38000</v>
      </c>
      <c r="E20" s="32" t="s">
        <v>31</v>
      </c>
      <c r="F20" s="15"/>
    </row>
    <row r="21" spans="1:6" s="12" customFormat="1" ht="19.5" customHeight="1">
      <c r="A21" s="107"/>
      <c r="B21" s="29" t="s">
        <v>72</v>
      </c>
      <c r="C21" s="27" t="s">
        <v>73</v>
      </c>
      <c r="D21" s="61">
        <v>120000</v>
      </c>
      <c r="E21" s="32" t="s">
        <v>34</v>
      </c>
      <c r="F21" s="15"/>
    </row>
    <row r="22" spans="1:6" s="12" customFormat="1" ht="19.5" customHeight="1">
      <c r="A22" s="93"/>
      <c r="B22" s="22" t="s">
        <v>7</v>
      </c>
      <c r="C22" s="26"/>
      <c r="D22" s="62">
        <f>SUM(D13:D21)</f>
        <v>899850</v>
      </c>
      <c r="E22" s="31"/>
      <c r="F22" s="15"/>
    </row>
    <row r="23" spans="1:6" s="12" customFormat="1" ht="19.5" customHeight="1">
      <c r="A23" s="96" t="s">
        <v>20</v>
      </c>
      <c r="B23" s="29"/>
      <c r="C23" s="27"/>
      <c r="D23" s="61"/>
      <c r="E23" s="32"/>
      <c r="F23" s="28"/>
    </row>
    <row r="24" spans="1:6" s="12" customFormat="1" ht="19.5" customHeight="1">
      <c r="A24" s="97"/>
      <c r="B24" s="22" t="s">
        <v>7</v>
      </c>
      <c r="C24" s="26"/>
      <c r="D24" s="62">
        <f>SUM(D23:D23)</f>
        <v>0</v>
      </c>
      <c r="E24" s="31"/>
      <c r="F24" s="15"/>
    </row>
    <row r="25" spans="1:6" s="12" customFormat="1" ht="19.5" customHeight="1">
      <c r="A25" s="92" t="s">
        <v>17</v>
      </c>
      <c r="B25" s="29"/>
      <c r="C25" s="38"/>
      <c r="D25" s="61"/>
      <c r="E25" s="32"/>
      <c r="F25" s="15"/>
    </row>
    <row r="26" spans="1:6" s="12" customFormat="1" ht="19.5" customHeight="1">
      <c r="A26" s="98"/>
      <c r="B26" s="34" t="s">
        <v>7</v>
      </c>
      <c r="C26" s="35"/>
      <c r="D26" s="63">
        <f>SUM(D25)</f>
        <v>0</v>
      </c>
      <c r="E26" s="36"/>
      <c r="F26" s="37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1:5" s="12" customFormat="1" ht="12">
      <c r="A30" s="54"/>
      <c r="D30" s="42"/>
      <c r="E30" s="13"/>
    </row>
    <row r="31" spans="1:5" s="12" customFormat="1" ht="12">
      <c r="A31" s="54"/>
      <c r="D31" s="42"/>
      <c r="E31" s="13"/>
    </row>
    <row r="32" spans="1:5" s="12" customFormat="1" ht="12">
      <c r="A32" s="54"/>
      <c r="D32" s="42"/>
      <c r="E32" s="13"/>
    </row>
    <row r="33" spans="1:5" s="12" customFormat="1" ht="12">
      <c r="A33" s="54"/>
      <c r="D33" s="42"/>
      <c r="E33" s="13"/>
    </row>
    <row r="34" spans="1:5" s="12" customFormat="1" ht="12">
      <c r="A34" s="54"/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  <row r="248" spans="4:5" s="12" customFormat="1" ht="12">
      <c r="D248" s="42"/>
      <c r="E248" s="13"/>
    </row>
    <row r="249" spans="4:5" s="12" customFormat="1" ht="12">
      <c r="D249" s="42"/>
      <c r="E249" s="13"/>
    </row>
  </sheetData>
  <sheetProtection password="CC3B" sheet="1"/>
  <mergeCells count="17">
    <mergeCell ref="A12:B12"/>
    <mergeCell ref="A13:A22"/>
    <mergeCell ref="A23:A24"/>
    <mergeCell ref="A25:A2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88671875" style="1" customWidth="1"/>
    <col min="7" max="16384" width="8.88671875" style="1" customWidth="1"/>
  </cols>
  <sheetData>
    <row r="1" spans="1:6" ht="24.75" customHeight="1">
      <c r="A1" s="83" t="s">
        <v>83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90" t="s">
        <v>2</v>
      </c>
      <c r="F4" s="91"/>
    </row>
    <row r="5" spans="1:6" ht="19.5" customHeight="1">
      <c r="A5" s="103" t="s">
        <v>15</v>
      </c>
      <c r="B5" s="104"/>
      <c r="C5" s="104"/>
      <c r="D5" s="56">
        <f>D16</f>
        <v>445400</v>
      </c>
      <c r="E5" s="67" t="s">
        <v>11</v>
      </c>
      <c r="F5" s="68"/>
    </row>
    <row r="6" spans="1:6" ht="19.5" customHeight="1">
      <c r="A6" s="99" t="s">
        <v>19</v>
      </c>
      <c r="B6" s="100"/>
      <c r="C6" s="100"/>
      <c r="D6" s="57">
        <f>D18</f>
        <v>0</v>
      </c>
      <c r="E6" s="69" t="s">
        <v>11</v>
      </c>
      <c r="F6" s="70"/>
    </row>
    <row r="7" spans="1:6" ht="19.5" customHeight="1">
      <c r="A7" s="99" t="s">
        <v>16</v>
      </c>
      <c r="B7" s="100"/>
      <c r="C7" s="100"/>
      <c r="D7" s="57">
        <f>D19</f>
        <v>0</v>
      </c>
      <c r="E7" s="69"/>
      <c r="F7" s="70"/>
    </row>
    <row r="8" spans="1:6" ht="19.5" customHeight="1">
      <c r="A8" s="105" t="s">
        <v>12</v>
      </c>
      <c r="B8" s="106"/>
      <c r="C8" s="106"/>
      <c r="D8" s="58">
        <f>SUM(D5:D7)</f>
        <v>445400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D16+D18+D20</f>
        <v>445400</v>
      </c>
      <c r="E12" s="33"/>
      <c r="F12" s="15"/>
    </row>
    <row r="13" spans="1:6" s="12" customFormat="1" ht="19.5" customHeight="1">
      <c r="A13" s="92" t="s">
        <v>14</v>
      </c>
      <c r="B13" s="29" t="s">
        <v>74</v>
      </c>
      <c r="C13" s="27" t="s">
        <v>35</v>
      </c>
      <c r="D13" s="61">
        <v>140000</v>
      </c>
      <c r="E13" s="32" t="s">
        <v>34</v>
      </c>
      <c r="F13" s="15"/>
    </row>
    <row r="14" spans="1:6" s="12" customFormat="1" ht="19.5" customHeight="1">
      <c r="A14" s="107"/>
      <c r="B14" s="29" t="s">
        <v>74</v>
      </c>
      <c r="C14" s="27" t="s">
        <v>75</v>
      </c>
      <c r="D14" s="61">
        <v>65400</v>
      </c>
      <c r="E14" s="32" t="s">
        <v>33</v>
      </c>
      <c r="F14" s="15"/>
    </row>
    <row r="15" spans="1:6" s="12" customFormat="1" ht="19.5" customHeight="1">
      <c r="A15" s="107"/>
      <c r="B15" s="29" t="s">
        <v>76</v>
      </c>
      <c r="C15" s="27" t="s">
        <v>77</v>
      </c>
      <c r="D15" s="61">
        <v>240000</v>
      </c>
      <c r="E15" s="32" t="s">
        <v>34</v>
      </c>
      <c r="F15" s="15"/>
    </row>
    <row r="16" spans="1:6" s="12" customFormat="1" ht="19.5" customHeight="1">
      <c r="A16" s="93"/>
      <c r="B16" s="22" t="s">
        <v>7</v>
      </c>
      <c r="C16" s="26"/>
      <c r="D16" s="62">
        <f>SUM(D13:D15)</f>
        <v>445400</v>
      </c>
      <c r="E16" s="31"/>
      <c r="F16" s="15"/>
    </row>
    <row r="17" spans="1:6" s="12" customFormat="1" ht="19.5" customHeight="1">
      <c r="A17" s="96" t="s">
        <v>20</v>
      </c>
      <c r="B17" s="29"/>
      <c r="C17" s="27"/>
      <c r="D17" s="61"/>
      <c r="E17" s="32"/>
      <c r="F17" s="28"/>
    </row>
    <row r="18" spans="1:6" s="12" customFormat="1" ht="19.5" customHeight="1">
      <c r="A18" s="97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2" t="s">
        <v>17</v>
      </c>
      <c r="B19" s="29"/>
      <c r="C19" s="38"/>
      <c r="D19" s="61"/>
      <c r="E19" s="32"/>
      <c r="F19" s="15"/>
    </row>
    <row r="20" spans="1:6" s="12" customFormat="1" ht="19.5" customHeight="1">
      <c r="A20" s="98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</sheetData>
  <sheetProtection password="CC3B" sheet="1"/>
  <mergeCells count="17"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2022-02-15T01:32:38Z</dcterms:modified>
  <cp:category/>
  <cp:version/>
  <cp:contentType/>
  <cp:contentStatus/>
</cp:coreProperties>
</file>